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Customer\Documents\0 Shilling Press\Excel\2 Formulas\"/>
    </mc:Choice>
  </mc:AlternateContent>
  <xr:revisionPtr revIDLastSave="0" documentId="13_ncr:1_{30FF8CDF-999F-4A15-80C3-C28CA329D3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LOOKUP questions" sheetId="21" r:id="rId1"/>
    <sheet name="VLOOKUP answers" sheetId="5" r:id="rId2"/>
    <sheet name="REPORT answer" sheetId="20" r:id="rId3"/>
    <sheet name="HLOOKUP questions" sheetId="6" r:id="rId4"/>
    <sheet name="HLOOKUP answers" sheetId="1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0" i="19" l="1"/>
  <c r="K29" i="19"/>
  <c r="K28" i="19"/>
  <c r="J31" i="6"/>
  <c r="J31" i="19"/>
  <c r="E16" i="19"/>
  <c r="E15" i="19"/>
  <c r="E14" i="19"/>
  <c r="H27" i="5"/>
  <c r="H26" i="5"/>
  <c r="H25" i="5"/>
  <c r="C148" i="21"/>
  <c r="A40" i="2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E14" i="21"/>
  <c r="E13" i="21"/>
  <c r="E12" i="21"/>
  <c r="E11" i="21"/>
  <c r="B5" i="20"/>
  <c r="B6" i="20" s="1"/>
  <c r="B7" i="20" s="1"/>
  <c r="B4" i="20"/>
  <c r="C148" i="5"/>
  <c r="E14" i="5"/>
  <c r="E13" i="5"/>
  <c r="E12" i="5"/>
  <c r="E11" i="5"/>
  <c r="A40" i="5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K31" i="19" l="1"/>
</calcChain>
</file>

<file path=xl/sharedStrings.xml><?xml version="1.0" encoding="utf-8"?>
<sst xmlns="http://schemas.openxmlformats.org/spreadsheetml/2006/main" count="458" uniqueCount="213">
  <si>
    <t>Sales</t>
  </si>
  <si>
    <t>Total</t>
  </si>
  <si>
    <t>Name</t>
  </si>
  <si>
    <t>Hours</t>
  </si>
  <si>
    <t>Staff ref</t>
  </si>
  <si>
    <t>Start date</t>
  </si>
  <si>
    <t>Department</t>
  </si>
  <si>
    <t>Marketing</t>
  </si>
  <si>
    <t>Production</t>
  </si>
  <si>
    <t>Personnel</t>
  </si>
  <si>
    <t>Personnel report</t>
  </si>
  <si>
    <t>Staff reference number</t>
  </si>
  <si>
    <t>Salary</t>
  </si>
  <si>
    <t xml:space="preserve">Graveleys </t>
  </si>
  <si>
    <t>Graveleys have estimated what selling price per unit would be required in order to sell</t>
  </si>
  <si>
    <t>1000, 1500, 2000, 2500 and 3000 units of their product next year. They have also estimated</t>
  </si>
  <si>
    <t>the production costs per unit at each of these sales levels (see table below)</t>
  </si>
  <si>
    <t>Sales quantity</t>
  </si>
  <si>
    <t>Sales price</t>
  </si>
  <si>
    <t>Sales price/unit to be used</t>
  </si>
  <si>
    <t>Projected gross profit/unit</t>
  </si>
  <si>
    <t>Table 1: Extract from employee list</t>
  </si>
  <si>
    <t>Sales volume</t>
  </si>
  <si>
    <t>Production cost/unit</t>
  </si>
  <si>
    <t>Production cost</t>
  </si>
  <si>
    <t>Smith, Deborah</t>
  </si>
  <si>
    <t>Daniels, John</t>
  </si>
  <si>
    <t>Andrews, Steven</t>
  </si>
  <si>
    <t>Ferguson, Andrew</t>
  </si>
  <si>
    <t>Tasks</t>
  </si>
  <si>
    <t>Employee Sales</t>
  </si>
  <si>
    <t>Emp'ee ref</t>
  </si>
  <si>
    <t>Salesperson</t>
  </si>
  <si>
    <t>Alberta Watson</t>
  </si>
  <si>
    <t>Alma Taylor</t>
  </si>
  <si>
    <t>Andrea Leeds</t>
  </si>
  <si>
    <t>Anita Ekberg</t>
  </si>
  <si>
    <t>Ann Todd</t>
  </si>
  <si>
    <t>Anna May Wong</t>
  </si>
  <si>
    <t>Anne Haney</t>
  </si>
  <si>
    <t>Anne Heywood</t>
  </si>
  <si>
    <t>Any Walz</t>
  </si>
  <si>
    <t>Audrey Trotter</t>
  </si>
  <si>
    <t>Barbara Billingsley</t>
  </si>
  <si>
    <t>Barbara Britton</t>
  </si>
  <si>
    <t>Barbara O'Neil</t>
  </si>
  <si>
    <t>Billie Whitelaw</t>
  </si>
  <si>
    <t>Brenda Bruce</t>
  </si>
  <si>
    <t>Brennan Hoskins</t>
  </si>
  <si>
    <t>Caitlin Wachs</t>
  </si>
  <si>
    <t>Candace Elaine</t>
  </si>
  <si>
    <t>Carol Lawrence</t>
  </si>
  <si>
    <t>Carol White</t>
  </si>
  <si>
    <t>Carole Landis</t>
  </si>
  <si>
    <t>Celeste Holm</t>
  </si>
  <si>
    <t>Christine Lahto</t>
  </si>
  <si>
    <t>Cindy Williams</t>
  </si>
  <si>
    <t>Cora Witherspoon</t>
  </si>
  <si>
    <t>Daliah Lavi</t>
  </si>
  <si>
    <t>Dana Wynter</t>
  </si>
  <si>
    <t>Dandy Nichols</t>
  </si>
  <si>
    <t>Diane Ellis</t>
  </si>
  <si>
    <t>Ellen Terry</t>
  </si>
  <si>
    <t>Esther Williams</t>
  </si>
  <si>
    <t>Evelyn Venable</t>
  </si>
  <si>
    <t>Fay Webb</t>
  </si>
  <si>
    <t>Florence La Badie</t>
  </si>
  <si>
    <t>Gloria Talbot</t>
  </si>
  <si>
    <t>Grethe Weiser</t>
  </si>
  <si>
    <t>Hillary Brooke</t>
  </si>
  <si>
    <t>Ida Wust</t>
  </si>
  <si>
    <t>Ilse Werner</t>
  </si>
  <si>
    <t>Ingrid Bergman</t>
  </si>
  <si>
    <t>Jane Nigh</t>
  </si>
  <si>
    <t>Jane Withers</t>
  </si>
  <si>
    <t>Jean Wallace</t>
  </si>
  <si>
    <t>Jeanne Eagels</t>
  </si>
  <si>
    <t>Joan Bennett</t>
  </si>
  <si>
    <t>Joanne Woodward</t>
  </si>
  <si>
    <t>Jordan Ladd</t>
  </si>
  <si>
    <t>Julie Bishop</t>
  </si>
  <si>
    <t>Julie Ege</t>
  </si>
  <si>
    <t>Julie Newmar</t>
  </si>
  <si>
    <t>June Haver</t>
  </si>
  <si>
    <t>June Havoc</t>
  </si>
  <si>
    <t>June Whitfield</t>
  </si>
  <si>
    <t>Kait Outinen</t>
  </si>
  <si>
    <t>Katie Nelligan</t>
  </si>
  <si>
    <t>Kay Hammond</t>
  </si>
  <si>
    <t>Kay Walsh</t>
  </si>
  <si>
    <t>Laura Leighton</t>
  </si>
  <si>
    <t>Lee Eddy</t>
  </si>
  <si>
    <t>Leila Hatami</t>
  </si>
  <si>
    <t>Lena Horne</t>
  </si>
  <si>
    <t>Lena Olin</t>
  </si>
  <si>
    <t>Lois Hamilton</t>
  </si>
  <si>
    <t>Lotte Lenya</t>
  </si>
  <si>
    <t>Lucille Ball</t>
  </si>
  <si>
    <t>Lupe Velez</t>
  </si>
  <si>
    <t>Lyle Tayo</t>
  </si>
  <si>
    <t>Lynn Bari</t>
  </si>
  <si>
    <t>Mai Zetterling</t>
  </si>
  <si>
    <t>Marianne Hoppe</t>
  </si>
  <si>
    <t>Marica Gay Harden</t>
  </si>
  <si>
    <t>Marti Toren</t>
  </si>
  <si>
    <t>Mary Nolan</t>
  </si>
  <si>
    <t>Mary Thurman</t>
  </si>
  <si>
    <t>Maureen Teefy</t>
  </si>
  <si>
    <t>Molly Lamont</t>
  </si>
  <si>
    <t>Nadja Tiller</t>
  </si>
  <si>
    <t>Nancy Walker</t>
  </si>
  <si>
    <t>Norma Talmadge</t>
  </si>
  <si>
    <t>Norma Varden</t>
  </si>
  <si>
    <t>Paddi Edwards</t>
  </si>
  <si>
    <t>Pearl Bailey</t>
  </si>
  <si>
    <t>Phyllis Thaxter</t>
  </si>
  <si>
    <t>Rose Hobart</t>
  </si>
  <si>
    <t>Sally Ann Howes</t>
  </si>
  <si>
    <t>Sally Blane</t>
  </si>
  <si>
    <t>Samantha Egga</t>
  </si>
  <si>
    <t xml:space="preserve">Sanaa Lathan </t>
  </si>
  <si>
    <t>Sharon Tate</t>
  </si>
  <si>
    <t>Sheree North</t>
  </si>
  <si>
    <t>Shirley Eaton</t>
  </si>
  <si>
    <t>Stacey Wagner</t>
  </si>
  <si>
    <t>Susannah York</t>
  </si>
  <si>
    <t>Suzanna Leigh</t>
  </si>
  <si>
    <t>Tracy Nelson</t>
  </si>
  <si>
    <t>Trisha Noble</t>
  </si>
  <si>
    <t>Tuesday Weld</t>
  </si>
  <si>
    <t>Vanessa Lengies</t>
  </si>
  <si>
    <t>Veda Ann Borg</t>
  </si>
  <si>
    <t>Vera Ellen</t>
  </si>
  <si>
    <t>Vera Zorina</t>
  </si>
  <si>
    <t>Vida Hope</t>
  </si>
  <si>
    <t>Violey Wilkey</t>
  </si>
  <si>
    <t>Virginia Bruce</t>
  </si>
  <si>
    <t>Vola Vale</t>
  </si>
  <si>
    <t>Wendy Barrie</t>
  </si>
  <si>
    <t>Wendy Hiller</t>
  </si>
  <si>
    <t>Yoko Tani</t>
  </si>
  <si>
    <t>TOTAL</t>
  </si>
  <si>
    <t>TASKS</t>
  </si>
  <si>
    <t>Create a new worksheet and call it REPORT</t>
  </si>
  <si>
    <t>In the REPORT worksheet, record the following</t>
  </si>
  <si>
    <t>In cell</t>
  </si>
  <si>
    <t>Employee reference</t>
  </si>
  <si>
    <t>A3</t>
  </si>
  <si>
    <t>A4</t>
  </si>
  <si>
    <t xml:space="preserve">Sales </t>
  </si>
  <si>
    <t>A5</t>
  </si>
  <si>
    <t>Performance (%)</t>
  </si>
  <si>
    <t>A6</t>
  </si>
  <si>
    <t>Underperforming?</t>
  </si>
  <si>
    <t>A7</t>
  </si>
  <si>
    <t>In cell B7, use an IF formula so that if the employee's performance is below 95% of the average</t>
  </si>
  <si>
    <t>the word UNDERPERFORMING is reported, otherwise the word NO should be reported</t>
  </si>
  <si>
    <t>In cell B4 of the REPORT worksheet use a VLOOKUP formula so that when an Employee</t>
  </si>
  <si>
    <t>from the adjacent table</t>
  </si>
  <si>
    <t>reference is entereded into cell A3 excel will enter the corresponding Salesperson's name</t>
  </si>
  <si>
    <t>cell A3 excel will enter the corresponding sales figure from the adjacent table</t>
  </si>
  <si>
    <t>In cell B5 use a VLOOKUP formula so that when an Employee reference is entered into</t>
  </si>
  <si>
    <t>In cell B6 calculate the employee's performance. This is calculated as the employee's</t>
  </si>
  <si>
    <t>Sales as a percentage of the average employee's Sales as calculated in task 1 above</t>
  </si>
  <si>
    <t xml:space="preserve">Use VLOOKUP formulas so that if a staff reference is entered in cell E10, excel will </t>
  </si>
  <si>
    <t>complete the appropriate information in cells E11 to E14</t>
  </si>
  <si>
    <t>Average</t>
  </si>
  <si>
    <t>Unit</t>
  </si>
  <si>
    <t>Length</t>
  </si>
  <si>
    <t>Width</t>
  </si>
  <si>
    <t>Depth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</si>
  <si>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</si>
  <si>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</si>
  <si>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</si>
  <si>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</si>
  <si>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</si>
  <si>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</si>
  <si>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</si>
  <si>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</si>
  <si>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</si>
  <si>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</si>
  <si>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</si>
  <si>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The size of a business' products are shown above. Complete the table below as follows:</t>
  </si>
  <si>
    <t>Pay grade</t>
  </si>
  <si>
    <t>A</t>
  </si>
  <si>
    <t>B</t>
  </si>
  <si>
    <t>C</t>
  </si>
  <si>
    <t>D</t>
  </si>
  <si>
    <t>E</t>
  </si>
  <si>
    <t>Basic rate/hr</t>
  </si>
  <si>
    <t>Overtime rate 1/hr</t>
  </si>
  <si>
    <t>Overtime rate 2/hr</t>
  </si>
  <si>
    <t xml:space="preserve">Complete the table below to calculate pay </t>
  </si>
  <si>
    <t>Basic</t>
  </si>
  <si>
    <t>Overtime rate 1</t>
  </si>
  <si>
    <t>Overtime rate 2</t>
  </si>
  <si>
    <t>Pay (£)</t>
  </si>
  <si>
    <t>In doing so you should use the HLOOKUP formula so that appropriate</t>
  </si>
  <si>
    <t>pay rates (as based in the pay grade in cell K25) are used when calculating pay</t>
  </si>
  <si>
    <t>Test your formulas by using the following situations</t>
  </si>
  <si>
    <t>10 hours at overtime rate 1 and 3 hours at overtime rate 2</t>
  </si>
  <si>
    <t>VLOOKUP example</t>
  </si>
  <si>
    <t>HLOOKUP example</t>
  </si>
  <si>
    <t>In cell C148 calculate the average Sales per employee</t>
  </si>
  <si>
    <t>i) Enter formulas in the table below so that when a unit is selected and entered in cells</t>
  </si>
  <si>
    <t>H24 that unit's sizes are recorded in the table</t>
  </si>
  <si>
    <t>Use data validation in cell E12 so that only the values 1000, 1500, 2000, 2500 and 3000 may</t>
  </si>
  <si>
    <t>be selected</t>
  </si>
  <si>
    <t xml:space="preserve">Use HLOOKUP formulas in cells E14 and E15 to record the correct information from the table </t>
  </si>
  <si>
    <t>above, depending on the value recorded in cell E12</t>
  </si>
  <si>
    <t>Use a formula to calculate the projected gross profit per unit</t>
  </si>
  <si>
    <t>An individual at pay grade A who worked 40 basic hours,</t>
  </si>
  <si>
    <t>You should result in total pay of £485.80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</si>
</sst>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&quot;£&quot;#,##0"/>
    <numFmt numFmtId="166" formatCode="_-* #,##0_-;\-* #,##0_-;_-* &quot;-&quot;??_-;_-@_-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19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2" fillId="0" borderId="0" xfId="0" applyFont="1"/>
    <xf numFmtId="0" fontId="0" fillId="0" borderId="8" xfId="0" applyBorder="1" applyAlignment="1">
      <alignment vertical="center"/>
    </xf>
    <xf numFmtId="0" fontId="9" fillId="0" borderId="0" xfId="0" applyFont="1" applyAlignment="1">
      <alignment vertical="center"/>
    </xf>
    <xf numFmtId="0" fontId="7" fillId="2" borderId="12" xfId="0" applyFont="1" applyFill="1" applyBorder="1"/>
    <xf numFmtId="0" fontId="0" fillId="0" borderId="12" xfId="0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/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5" fillId="0" borderId="25" xfId="0" applyFont="1" applyBorder="1"/>
    <xf numFmtId="164" fontId="5" fillId="0" borderId="25" xfId="0" applyNumberFormat="1" applyFont="1" applyBorder="1"/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21" xfId="0" applyFont="1" applyBorder="1" applyAlignment="1">
      <alignment vertical="center"/>
    </xf>
    <xf numFmtId="166" fontId="5" fillId="0" borderId="22" xfId="1" applyNumberFormat="1" applyFont="1" applyBorder="1" applyAlignment="1">
      <alignment vertical="center"/>
    </xf>
    <xf numFmtId="166" fontId="5" fillId="0" borderId="23" xfId="1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8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8" fontId="5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65" fontId="0" fillId="0" borderId="3" xfId="0" applyNumberFormat="1" applyBorder="1" applyAlignment="1">
      <alignment horizontal="left" vertical="center"/>
    </xf>
    <xf numFmtId="14" fontId="0" fillId="0" borderId="6" xfId="0" applyNumberFormat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9" fontId="0" fillId="0" borderId="0" xfId="2" applyFont="1" applyAlignment="1">
      <alignment horizontal="left"/>
    </xf>
    <xf numFmtId="164" fontId="3" fillId="0" borderId="12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2" fontId="0" fillId="0" borderId="31" xfId="0" applyNumberFormat="1" applyBorder="1" applyAlignment="1">
      <alignment vertical="center"/>
    </xf>
    <xf numFmtId="2" fontId="0" fillId="0" borderId="35" xfId="0" applyNumberFormat="1" applyBorder="1" applyAlignment="1">
      <alignment vertical="center"/>
    </xf>
    <xf numFmtId="2" fontId="0" fillId="0" borderId="32" xfId="0" applyNumberFormat="1" applyBorder="1" applyAlignment="1">
      <alignment vertical="center"/>
    </xf>
    <xf numFmtId="2" fontId="0" fillId="0" borderId="30" xfId="0" applyNumberForma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99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A2078-DFA9-4D11-88A2-9A1355C6189B}">
  <dimension ref="A1:L148"/>
  <sheetViews>
    <sheetView tabSelected="1" zoomScale="120" zoomScaleNormal="120" workbookViewId="0"/>
  </sheetViews>
  <sheetFormatPr defaultColWidth="9.109375" defaultRowHeight="18" customHeight="1" x14ac:dyDescent="0.25"/>
  <cols>
    <col min="1" max="1" width="9.5546875" style="4" customWidth="1"/>
    <col min="2" max="2" width="16.88671875" style="4" bestFit="1" customWidth="1"/>
    <col min="3" max="3" width="14.109375" style="4" customWidth="1"/>
    <col min="4" max="4" width="11.5546875" style="4" customWidth="1"/>
    <col min="5" max="5" width="20.6640625" style="4" customWidth="1"/>
    <col min="6" max="6" width="18.6640625" style="4" customWidth="1"/>
    <col min="7" max="7" width="11.6640625" style="4" customWidth="1"/>
    <col min="8" max="8" width="17.6640625" style="4" customWidth="1"/>
    <col min="9" max="16384" width="9.109375" style="4"/>
  </cols>
  <sheetData>
    <row r="1" spans="1:8" ht="18" customHeight="1" x14ac:dyDescent="0.25">
      <c r="A1" s="13" t="s">
        <v>201</v>
      </c>
    </row>
    <row r="2" spans="1:8" ht="18" customHeight="1" x14ac:dyDescent="0.25">
      <c r="A2" s="3" t="s">
        <v>21</v>
      </c>
      <c r="F2" s="17" t="s">
        <v>29</v>
      </c>
      <c r="H2" s="3"/>
    </row>
    <row r="3" spans="1:8" ht="18" customHeight="1" x14ac:dyDescent="0.25">
      <c r="A3" s="8" t="s">
        <v>4</v>
      </c>
      <c r="B3" s="8" t="s">
        <v>2</v>
      </c>
      <c r="C3" s="9" t="s">
        <v>12</v>
      </c>
      <c r="D3" s="9" t="s">
        <v>5</v>
      </c>
      <c r="E3" s="8" t="s">
        <v>6</v>
      </c>
      <c r="F3" s="4" t="s">
        <v>164</v>
      </c>
    </row>
    <row r="4" spans="1:8" ht="18" customHeight="1" x14ac:dyDescent="0.25">
      <c r="A4" s="5">
        <v>456</v>
      </c>
      <c r="B4" s="4" t="s">
        <v>25</v>
      </c>
      <c r="C4" s="6">
        <v>24000</v>
      </c>
      <c r="D4" s="7">
        <v>39814</v>
      </c>
      <c r="E4" s="4" t="s">
        <v>0</v>
      </c>
      <c r="F4" s="4" t="s">
        <v>165</v>
      </c>
    </row>
    <row r="5" spans="1:8" ht="18" customHeight="1" x14ac:dyDescent="0.25">
      <c r="A5" s="5">
        <v>457</v>
      </c>
      <c r="B5" s="4" t="s">
        <v>26</v>
      </c>
      <c r="C5" s="6">
        <v>21500</v>
      </c>
      <c r="D5" s="7">
        <v>40214</v>
      </c>
      <c r="E5" s="4" t="s">
        <v>7</v>
      </c>
    </row>
    <row r="6" spans="1:8" ht="18" customHeight="1" x14ac:dyDescent="0.25">
      <c r="A6" s="5">
        <v>458</v>
      </c>
      <c r="B6" s="4" t="s">
        <v>27</v>
      </c>
      <c r="C6" s="6">
        <v>33600</v>
      </c>
      <c r="D6" s="7">
        <v>39453</v>
      </c>
      <c r="E6" s="4" t="s">
        <v>8</v>
      </c>
    </row>
    <row r="7" spans="1:8" ht="18" customHeight="1" x14ac:dyDescent="0.25">
      <c r="A7" s="5">
        <v>459</v>
      </c>
      <c r="B7" s="4" t="s">
        <v>28</v>
      </c>
      <c r="C7" s="6">
        <v>48000</v>
      </c>
      <c r="D7" s="7">
        <v>38898</v>
      </c>
      <c r="E7" s="4" t="s">
        <v>9</v>
      </c>
    </row>
    <row r="8" spans="1:8" ht="18" customHeight="1" thickBot="1" x14ac:dyDescent="0.3"/>
    <row r="9" spans="1:8" ht="18" customHeight="1" thickBot="1" x14ac:dyDescent="0.3">
      <c r="B9" s="65" t="s">
        <v>10</v>
      </c>
      <c r="C9" s="66"/>
      <c r="D9" s="66"/>
      <c r="E9" s="67"/>
    </row>
    <row r="10" spans="1:8" ht="18" customHeight="1" x14ac:dyDescent="0.25">
      <c r="B10" s="43" t="s">
        <v>11</v>
      </c>
      <c r="E10" s="68">
        <v>457</v>
      </c>
    </row>
    <row r="11" spans="1:8" ht="18" customHeight="1" x14ac:dyDescent="0.25">
      <c r="B11" s="43" t="s">
        <v>2</v>
      </c>
      <c r="E11" s="69" t="str">
        <f>VLOOKUP(E10,A4:E7,2,FALSE)</f>
        <v>Daniels, John</v>
      </c>
    </row>
    <row r="12" spans="1:8" ht="18" customHeight="1" x14ac:dyDescent="0.25">
      <c r="B12" s="43" t="s">
        <v>6</v>
      </c>
      <c r="E12" s="69" t="str">
        <f>VLOOKUP(E10,A4:E7,5,FALSE)</f>
        <v>Marketing</v>
      </c>
    </row>
    <row r="13" spans="1:8" ht="18" customHeight="1" x14ac:dyDescent="0.25">
      <c r="B13" s="43" t="s">
        <v>12</v>
      </c>
      <c r="E13" s="70">
        <f>VLOOKUP(E10,A4:E7,3,FALSE)</f>
        <v>21500</v>
      </c>
    </row>
    <row r="14" spans="1:8" ht="18" customHeight="1" thickBot="1" x14ac:dyDescent="0.3">
      <c r="B14" s="44" t="s">
        <v>5</v>
      </c>
      <c r="C14" s="45"/>
      <c r="D14" s="45"/>
      <c r="E14" s="71">
        <f>VLOOKUP(E10,A4:E7,4,FALSE)</f>
        <v>40214</v>
      </c>
    </row>
    <row r="17" spans="1:12" ht="18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20" spans="1:12" ht="18" customHeight="1" x14ac:dyDescent="0.25">
      <c r="A20" s="62" t="s">
        <v>167</v>
      </c>
      <c r="B20" s="62" t="s">
        <v>168</v>
      </c>
      <c r="C20" s="62" t="s">
        <v>169</v>
      </c>
      <c r="D20" s="62" t="s">
        <v>170</v>
      </c>
      <c r="E20"/>
      <c r="F20" s="17" t="s">
        <v>29</v>
      </c>
      <c r="G20"/>
      <c r="H20"/>
    </row>
    <row r="21" spans="1:12" ht="18" customHeight="1" x14ac:dyDescent="0.25">
      <c r="A21" s="19" t="s">
        <v>171</v>
      </c>
      <c r="B21" s="19">
        <v>1216</v>
      </c>
      <c r="C21" s="19">
        <v>523</v>
      </c>
      <c r="D21" s="19">
        <v>173</v>
      </c>
      <c r="E21"/>
      <c r="F21" s="21" t="s">
        <v>182</v>
      </c>
      <c r="G21"/>
      <c r="H21"/>
    </row>
    <row r="22" spans="1:12" ht="18" customHeight="1" x14ac:dyDescent="0.25">
      <c r="A22" s="19" t="s">
        <v>172</v>
      </c>
      <c r="B22" s="19">
        <v>1195</v>
      </c>
      <c r="C22" s="19">
        <v>413</v>
      </c>
      <c r="D22" s="19">
        <v>280</v>
      </c>
      <c r="E22"/>
      <c r="F22" s="21" t="s">
        <v>204</v>
      </c>
      <c r="G22"/>
      <c r="H22"/>
    </row>
    <row r="23" spans="1:12" ht="18" customHeight="1" x14ac:dyDescent="0.25">
      <c r="A23" s="19" t="s">
        <v>173</v>
      </c>
      <c r="B23" s="19">
        <v>1169</v>
      </c>
      <c r="C23" s="19">
        <v>774</v>
      </c>
      <c r="D23" s="19">
        <v>110</v>
      </c>
      <c r="E23"/>
      <c r="F23" s="21" t="s">
        <v>205</v>
      </c>
      <c r="G23"/>
      <c r="H23"/>
    </row>
    <row r="24" spans="1:12" ht="18" customHeight="1" x14ac:dyDescent="0.25">
      <c r="A24" s="19" t="s">
        <v>174</v>
      </c>
      <c r="B24" s="19">
        <v>1225</v>
      </c>
      <c r="C24" s="19">
        <v>489</v>
      </c>
      <c r="D24" s="19">
        <v>228</v>
      </c>
      <c r="E24"/>
      <c r="F24" s="21"/>
      <c r="G24" s="18" t="s">
        <v>167</v>
      </c>
      <c r="H24" s="19"/>
    </row>
    <row r="25" spans="1:12" ht="18" customHeight="1" x14ac:dyDescent="0.25">
      <c r="A25" s="19" t="s">
        <v>175</v>
      </c>
      <c r="B25" s="19">
        <v>1076</v>
      </c>
      <c r="C25" s="19">
        <v>440</v>
      </c>
      <c r="D25" s="19">
        <v>134</v>
      </c>
      <c r="E25"/>
      <c r="F25"/>
      <c r="G25" s="18" t="s">
        <v>168</v>
      </c>
      <c r="H25" s="19"/>
    </row>
    <row r="26" spans="1:12" ht="18" customHeight="1" x14ac:dyDescent="0.25">
      <c r="A26" s="19" t="s">
        <v>176</v>
      </c>
      <c r="B26" s="19">
        <v>1085</v>
      </c>
      <c r="C26" s="19">
        <v>763</v>
      </c>
      <c r="D26" s="19">
        <v>219</v>
      </c>
      <c r="E26"/>
      <c r="F26"/>
      <c r="G26" s="18" t="s">
        <v>169</v>
      </c>
      <c r="H26" s="19"/>
    </row>
    <row r="27" spans="1:12" ht="18" customHeight="1" x14ac:dyDescent="0.25">
      <c r="A27" s="19" t="s">
        <v>177</v>
      </c>
      <c r="B27" s="19">
        <v>1324</v>
      </c>
      <c r="C27" s="19">
        <v>639</v>
      </c>
      <c r="D27" s="19">
        <v>162</v>
      </c>
      <c r="E27"/>
      <c r="F27"/>
      <c r="G27" s="18" t="s">
        <v>170</v>
      </c>
      <c r="H27" s="19"/>
    </row>
    <row r="28" spans="1:12" ht="18" customHeight="1" x14ac:dyDescent="0.25">
      <c r="A28" s="19" t="s">
        <v>178</v>
      </c>
      <c r="B28" s="19">
        <v>1470</v>
      </c>
      <c r="C28" s="19">
        <v>755</v>
      </c>
      <c r="D28" s="19">
        <v>112</v>
      </c>
      <c r="E28"/>
    </row>
    <row r="29" spans="1:12" ht="18" customHeight="1" x14ac:dyDescent="0.25">
      <c r="A29" s="19" t="s">
        <v>179</v>
      </c>
      <c r="B29" s="19">
        <v>1339</v>
      </c>
      <c r="C29" s="19">
        <v>620</v>
      </c>
      <c r="D29" s="19">
        <v>138</v>
      </c>
      <c r="E29"/>
    </row>
    <row r="30" spans="1:12" ht="18" customHeight="1" x14ac:dyDescent="0.25">
      <c r="A30" s="19" t="s">
        <v>180</v>
      </c>
      <c r="B30" s="19">
        <v>1215</v>
      </c>
      <c r="C30" s="19">
        <v>650</v>
      </c>
      <c r="D30" s="19">
        <v>282</v>
      </c>
      <c r="E30"/>
    </row>
    <row r="31" spans="1:12" ht="18" customHeight="1" x14ac:dyDescent="0.25">
      <c r="A31" s="19" t="s">
        <v>181</v>
      </c>
      <c r="B31" s="19">
        <v>1135</v>
      </c>
      <c r="C31" s="19">
        <v>505</v>
      </c>
      <c r="D31" s="19">
        <v>295</v>
      </c>
      <c r="E31"/>
    </row>
    <row r="32" spans="1:12" ht="18" customHeight="1" x14ac:dyDescent="0.25">
      <c r="A32"/>
      <c r="B32"/>
      <c r="C32"/>
      <c r="D32"/>
      <c r="E32"/>
    </row>
    <row r="33" spans="1:9" ht="18" customHeight="1" x14ac:dyDescent="0.25">
      <c r="D33"/>
      <c r="E33"/>
    </row>
    <row r="34" spans="1:9" ht="18" customHeight="1" x14ac:dyDescent="0.25">
      <c r="D34"/>
      <c r="E34"/>
    </row>
    <row r="35" spans="1:9" ht="18" customHeight="1" x14ac:dyDescent="0.25">
      <c r="D35"/>
      <c r="E35"/>
    </row>
    <row r="36" spans="1:9" ht="18" customHeight="1" x14ac:dyDescent="0.3">
      <c r="A36" s="32" t="s">
        <v>30</v>
      </c>
      <c r="B36"/>
      <c r="C36" s="2"/>
      <c r="E36" s="15" t="s">
        <v>142</v>
      </c>
      <c r="F36"/>
      <c r="G36"/>
      <c r="H36"/>
      <c r="I36"/>
    </row>
    <row r="37" spans="1:9" ht="18" customHeight="1" x14ac:dyDescent="0.25">
      <c r="A37" s="21"/>
      <c r="B37" s="2"/>
      <c r="C37" s="23"/>
      <c r="D37" s="4">
        <v>1</v>
      </c>
      <c r="E37" t="s">
        <v>203</v>
      </c>
      <c r="F37"/>
      <c r="G37"/>
      <c r="H37"/>
      <c r="I37"/>
    </row>
    <row r="38" spans="1:9" ht="18" customHeight="1" x14ac:dyDescent="0.25">
      <c r="A38" s="24" t="s">
        <v>31</v>
      </c>
      <c r="B38" s="25" t="s">
        <v>32</v>
      </c>
      <c r="C38" s="26" t="s">
        <v>0</v>
      </c>
      <c r="D38" s="4">
        <v>2</v>
      </c>
      <c r="E38" t="s">
        <v>143</v>
      </c>
      <c r="F38"/>
      <c r="G38"/>
      <c r="H38"/>
      <c r="I38"/>
    </row>
    <row r="39" spans="1:9" ht="18" customHeight="1" x14ac:dyDescent="0.25">
      <c r="A39" s="27">
        <v>701</v>
      </c>
      <c r="B39" s="2" t="s">
        <v>33</v>
      </c>
      <c r="C39" s="28">
        <v>146460</v>
      </c>
      <c r="E39" t="s">
        <v>144</v>
      </c>
      <c r="F39"/>
      <c r="G39"/>
      <c r="H39"/>
      <c r="I39"/>
    </row>
    <row r="40" spans="1:9" ht="18" customHeight="1" x14ac:dyDescent="0.25">
      <c r="A40" s="27">
        <f>A39+1</f>
        <v>702</v>
      </c>
      <c r="B40" s="2" t="s">
        <v>34</v>
      </c>
      <c r="C40" s="28">
        <v>207362</v>
      </c>
      <c r="E40" s="22"/>
      <c r="F40" s="63" t="s">
        <v>145</v>
      </c>
      <c r="G40"/>
      <c r="H40"/>
      <c r="I40"/>
    </row>
    <row r="41" spans="1:9" ht="18" customHeight="1" x14ac:dyDescent="0.25">
      <c r="A41" s="27">
        <f t="shared" ref="A41:A104" si="0">A40+1</f>
        <v>703</v>
      </c>
      <c r="B41" s="2" t="s">
        <v>35</v>
      </c>
      <c r="C41" s="28">
        <v>244886</v>
      </c>
      <c r="E41" s="22" t="s">
        <v>146</v>
      </c>
      <c r="F41" s="63" t="s">
        <v>147</v>
      </c>
    </row>
    <row r="42" spans="1:9" ht="18" customHeight="1" x14ac:dyDescent="0.25">
      <c r="A42" s="27">
        <f t="shared" si="0"/>
        <v>704</v>
      </c>
      <c r="B42" s="2" t="s">
        <v>36</v>
      </c>
      <c r="C42" s="28">
        <v>231589</v>
      </c>
      <c r="E42" s="22" t="s">
        <v>32</v>
      </c>
      <c r="F42" s="63" t="s">
        <v>148</v>
      </c>
    </row>
    <row r="43" spans="1:9" ht="18" customHeight="1" x14ac:dyDescent="0.25">
      <c r="A43" s="27">
        <f t="shared" si="0"/>
        <v>705</v>
      </c>
      <c r="B43" s="2" t="s">
        <v>37</v>
      </c>
      <c r="C43" s="28">
        <v>278973</v>
      </c>
      <c r="E43" s="22" t="s">
        <v>149</v>
      </c>
      <c r="F43" s="63" t="s">
        <v>150</v>
      </c>
    </row>
    <row r="44" spans="1:9" ht="18" customHeight="1" x14ac:dyDescent="0.25">
      <c r="A44" s="27">
        <f t="shared" si="0"/>
        <v>706</v>
      </c>
      <c r="B44" s="2" t="s">
        <v>38</v>
      </c>
      <c r="C44" s="28">
        <v>276469</v>
      </c>
      <c r="E44" s="22" t="s">
        <v>151</v>
      </c>
      <c r="F44" s="63" t="s">
        <v>152</v>
      </c>
    </row>
    <row r="45" spans="1:9" ht="18" customHeight="1" x14ac:dyDescent="0.25">
      <c r="A45" s="27">
        <f t="shared" si="0"/>
        <v>707</v>
      </c>
      <c r="B45" s="2" t="s">
        <v>39</v>
      </c>
      <c r="C45" s="28">
        <v>251372</v>
      </c>
      <c r="E45" s="22" t="s">
        <v>153</v>
      </c>
      <c r="F45" s="63" t="s">
        <v>154</v>
      </c>
    </row>
    <row r="46" spans="1:9" ht="18" customHeight="1" x14ac:dyDescent="0.25">
      <c r="A46" s="27">
        <f t="shared" si="0"/>
        <v>708</v>
      </c>
      <c r="B46" s="2" t="s">
        <v>40</v>
      </c>
      <c r="C46" s="28">
        <v>269202</v>
      </c>
      <c r="D46" s="4">
        <v>3</v>
      </c>
      <c r="E46" t="s">
        <v>157</v>
      </c>
    </row>
    <row r="47" spans="1:9" ht="18" customHeight="1" x14ac:dyDescent="0.25">
      <c r="A47" s="27">
        <f t="shared" si="0"/>
        <v>709</v>
      </c>
      <c r="B47" s="2" t="s">
        <v>41</v>
      </c>
      <c r="C47" s="28">
        <v>199385</v>
      </c>
      <c r="E47" t="s">
        <v>159</v>
      </c>
      <c r="F47"/>
      <c r="G47"/>
      <c r="H47"/>
      <c r="I47"/>
    </row>
    <row r="48" spans="1:9" ht="18" customHeight="1" x14ac:dyDescent="0.25">
      <c r="A48" s="27">
        <f t="shared" si="0"/>
        <v>710</v>
      </c>
      <c r="B48" s="2" t="s">
        <v>42</v>
      </c>
      <c r="C48" s="28">
        <v>281471</v>
      </c>
      <c r="E48" t="s">
        <v>158</v>
      </c>
      <c r="F48"/>
      <c r="G48"/>
      <c r="H48"/>
      <c r="I48"/>
    </row>
    <row r="49" spans="1:9" ht="18" customHeight="1" x14ac:dyDescent="0.25">
      <c r="A49" s="27">
        <f t="shared" si="0"/>
        <v>711</v>
      </c>
      <c r="B49" s="2" t="s">
        <v>43</v>
      </c>
      <c r="C49" s="28">
        <v>233328</v>
      </c>
      <c r="D49" s="4">
        <v>4</v>
      </c>
      <c r="E49" t="s">
        <v>161</v>
      </c>
      <c r="F49"/>
      <c r="G49"/>
      <c r="H49"/>
      <c r="I49"/>
    </row>
    <row r="50" spans="1:9" ht="18" customHeight="1" x14ac:dyDescent="0.25">
      <c r="A50" s="27">
        <f t="shared" si="0"/>
        <v>712</v>
      </c>
      <c r="B50" s="2" t="s">
        <v>44</v>
      </c>
      <c r="C50" s="28">
        <v>202013</v>
      </c>
      <c r="E50" t="s">
        <v>160</v>
      </c>
      <c r="F50"/>
      <c r="G50"/>
      <c r="H50"/>
      <c r="I50"/>
    </row>
    <row r="51" spans="1:9" ht="18" customHeight="1" x14ac:dyDescent="0.25">
      <c r="A51" s="27">
        <f t="shared" si="0"/>
        <v>713</v>
      </c>
      <c r="B51" s="2" t="s">
        <v>45</v>
      </c>
      <c r="C51" s="28">
        <v>225981</v>
      </c>
      <c r="D51" s="4">
        <v>5</v>
      </c>
      <c r="E51" t="s">
        <v>162</v>
      </c>
      <c r="F51"/>
      <c r="G51"/>
      <c r="H51"/>
      <c r="I51"/>
    </row>
    <row r="52" spans="1:9" ht="18" customHeight="1" x14ac:dyDescent="0.25">
      <c r="A52" s="27">
        <f t="shared" si="0"/>
        <v>714</v>
      </c>
      <c r="B52" s="2" t="s">
        <v>46</v>
      </c>
      <c r="C52" s="28">
        <v>174980</v>
      </c>
      <c r="E52" t="s">
        <v>163</v>
      </c>
      <c r="F52"/>
      <c r="G52"/>
      <c r="H52"/>
      <c r="I52"/>
    </row>
    <row r="53" spans="1:9" ht="18" customHeight="1" x14ac:dyDescent="0.25">
      <c r="A53" s="27">
        <f t="shared" si="0"/>
        <v>715</v>
      </c>
      <c r="B53" s="2" t="s">
        <v>47</v>
      </c>
      <c r="C53" s="28">
        <v>231126</v>
      </c>
      <c r="D53" s="4">
        <v>6</v>
      </c>
      <c r="E53" t="s">
        <v>155</v>
      </c>
      <c r="F53"/>
      <c r="G53"/>
      <c r="H53"/>
      <c r="I53"/>
    </row>
    <row r="54" spans="1:9" ht="18" customHeight="1" x14ac:dyDescent="0.25">
      <c r="A54" s="27">
        <f t="shared" si="0"/>
        <v>716</v>
      </c>
      <c r="B54" s="2" t="s">
        <v>48</v>
      </c>
      <c r="C54" s="28">
        <v>212129</v>
      </c>
      <c r="E54" t="s">
        <v>156</v>
      </c>
      <c r="F54"/>
      <c r="G54"/>
      <c r="H54"/>
      <c r="I54"/>
    </row>
    <row r="55" spans="1:9" ht="18" customHeight="1" x14ac:dyDescent="0.25">
      <c r="A55" s="27">
        <f t="shared" si="0"/>
        <v>717</v>
      </c>
      <c r="B55" s="2" t="s">
        <v>49</v>
      </c>
      <c r="C55" s="28">
        <v>211059</v>
      </c>
      <c r="F55"/>
      <c r="G55"/>
      <c r="H55"/>
      <c r="I55"/>
    </row>
    <row r="56" spans="1:9" ht="18" customHeight="1" x14ac:dyDescent="0.25">
      <c r="A56" s="27">
        <f t="shared" si="0"/>
        <v>718</v>
      </c>
      <c r="B56" s="2" t="s">
        <v>50</v>
      </c>
      <c r="C56" s="28">
        <v>170346</v>
      </c>
      <c r="E56"/>
      <c r="F56"/>
      <c r="G56"/>
      <c r="H56"/>
      <c r="I56"/>
    </row>
    <row r="57" spans="1:9" ht="18" customHeight="1" x14ac:dyDescent="0.25">
      <c r="A57" s="27">
        <f t="shared" si="0"/>
        <v>719</v>
      </c>
      <c r="B57" s="2" t="s">
        <v>51</v>
      </c>
      <c r="C57" s="28">
        <v>234659</v>
      </c>
      <c r="F57"/>
      <c r="G57"/>
      <c r="H57"/>
      <c r="I57"/>
    </row>
    <row r="58" spans="1:9" ht="18" customHeight="1" x14ac:dyDescent="0.25">
      <c r="A58" s="27">
        <f t="shared" si="0"/>
        <v>720</v>
      </c>
      <c r="B58" s="2" t="s">
        <v>52</v>
      </c>
      <c r="C58" s="28">
        <v>212408</v>
      </c>
      <c r="F58"/>
      <c r="G58"/>
      <c r="H58"/>
      <c r="I58"/>
    </row>
    <row r="59" spans="1:9" ht="18" customHeight="1" x14ac:dyDescent="0.25">
      <c r="A59" s="27">
        <f t="shared" si="0"/>
        <v>721</v>
      </c>
      <c r="B59" s="2" t="s">
        <v>53</v>
      </c>
      <c r="C59" s="28">
        <v>298148</v>
      </c>
    </row>
    <row r="60" spans="1:9" ht="18" customHeight="1" x14ac:dyDescent="0.25">
      <c r="A60" s="27">
        <f t="shared" si="0"/>
        <v>722</v>
      </c>
      <c r="B60" s="2" t="s">
        <v>54</v>
      </c>
      <c r="C60" s="28">
        <v>207783</v>
      </c>
    </row>
    <row r="61" spans="1:9" ht="18" customHeight="1" x14ac:dyDescent="0.25">
      <c r="A61" s="27">
        <f t="shared" si="0"/>
        <v>723</v>
      </c>
      <c r="B61" s="2" t="s">
        <v>55</v>
      </c>
      <c r="C61" s="28">
        <v>148196</v>
      </c>
    </row>
    <row r="62" spans="1:9" ht="18" customHeight="1" x14ac:dyDescent="0.25">
      <c r="A62" s="27">
        <f t="shared" si="0"/>
        <v>724</v>
      </c>
      <c r="B62" s="2" t="s">
        <v>56</v>
      </c>
      <c r="C62" s="28">
        <v>175154</v>
      </c>
    </row>
    <row r="63" spans="1:9" ht="18" customHeight="1" x14ac:dyDescent="0.25">
      <c r="A63" s="27">
        <f t="shared" si="0"/>
        <v>725</v>
      </c>
      <c r="B63" s="2" t="s">
        <v>57</v>
      </c>
      <c r="C63" s="28">
        <v>154308</v>
      </c>
    </row>
    <row r="64" spans="1:9" ht="18" customHeight="1" x14ac:dyDescent="0.25">
      <c r="A64" s="27">
        <f t="shared" si="0"/>
        <v>726</v>
      </c>
      <c r="B64" s="2" t="s">
        <v>58</v>
      </c>
      <c r="C64" s="28">
        <v>241339</v>
      </c>
    </row>
    <row r="65" spans="1:3" ht="18" customHeight="1" x14ac:dyDescent="0.25">
      <c r="A65" s="27">
        <f t="shared" si="0"/>
        <v>727</v>
      </c>
      <c r="B65" s="2" t="s">
        <v>59</v>
      </c>
      <c r="C65" s="28">
        <v>159085</v>
      </c>
    </row>
    <row r="66" spans="1:3" ht="18" customHeight="1" x14ac:dyDescent="0.25">
      <c r="A66" s="27">
        <f t="shared" si="0"/>
        <v>728</v>
      </c>
      <c r="B66" s="2" t="s">
        <v>60</v>
      </c>
      <c r="C66" s="28">
        <v>211543</v>
      </c>
    </row>
    <row r="67" spans="1:3" ht="18" customHeight="1" x14ac:dyDescent="0.25">
      <c r="A67" s="27">
        <f t="shared" si="0"/>
        <v>729</v>
      </c>
      <c r="B67" s="2" t="s">
        <v>61</v>
      </c>
      <c r="C67" s="28">
        <v>179918</v>
      </c>
    </row>
    <row r="68" spans="1:3" ht="18" customHeight="1" x14ac:dyDescent="0.25">
      <c r="A68" s="27">
        <f t="shared" si="0"/>
        <v>730</v>
      </c>
      <c r="B68" s="2" t="s">
        <v>62</v>
      </c>
      <c r="C68" s="28">
        <v>205042</v>
      </c>
    </row>
    <row r="69" spans="1:3" ht="18" customHeight="1" x14ac:dyDescent="0.25">
      <c r="A69" s="27">
        <f t="shared" si="0"/>
        <v>731</v>
      </c>
      <c r="B69" s="2" t="s">
        <v>63</v>
      </c>
      <c r="C69" s="28">
        <v>185908</v>
      </c>
    </row>
    <row r="70" spans="1:3" ht="18" customHeight="1" x14ac:dyDescent="0.25">
      <c r="A70" s="27">
        <f t="shared" si="0"/>
        <v>732</v>
      </c>
      <c r="B70" s="2" t="s">
        <v>64</v>
      </c>
      <c r="C70" s="28">
        <v>190684</v>
      </c>
    </row>
    <row r="71" spans="1:3" ht="18" customHeight="1" x14ac:dyDescent="0.25">
      <c r="A71" s="27">
        <f t="shared" si="0"/>
        <v>733</v>
      </c>
      <c r="B71" s="2" t="s">
        <v>65</v>
      </c>
      <c r="C71" s="28">
        <v>161687</v>
      </c>
    </row>
    <row r="72" spans="1:3" ht="18" customHeight="1" x14ac:dyDescent="0.25">
      <c r="A72" s="27">
        <f t="shared" si="0"/>
        <v>734</v>
      </c>
      <c r="B72" s="2" t="s">
        <v>66</v>
      </c>
      <c r="C72" s="28">
        <v>205577</v>
      </c>
    </row>
    <row r="73" spans="1:3" ht="18" customHeight="1" x14ac:dyDescent="0.25">
      <c r="A73" s="27">
        <f t="shared" si="0"/>
        <v>735</v>
      </c>
      <c r="B73" s="2" t="s">
        <v>67</v>
      </c>
      <c r="C73" s="28">
        <v>203256</v>
      </c>
    </row>
    <row r="74" spans="1:3" ht="18" customHeight="1" x14ac:dyDescent="0.25">
      <c r="A74" s="27">
        <f t="shared" si="0"/>
        <v>736</v>
      </c>
      <c r="B74" s="2" t="s">
        <v>68</v>
      </c>
      <c r="C74" s="28">
        <v>224853</v>
      </c>
    </row>
    <row r="75" spans="1:3" ht="18" customHeight="1" x14ac:dyDescent="0.25">
      <c r="A75" s="27">
        <f t="shared" si="0"/>
        <v>737</v>
      </c>
      <c r="B75" s="2" t="s">
        <v>69</v>
      </c>
      <c r="C75" s="28">
        <v>253517</v>
      </c>
    </row>
    <row r="76" spans="1:3" ht="18" customHeight="1" x14ac:dyDescent="0.25">
      <c r="A76" s="27">
        <f t="shared" si="0"/>
        <v>738</v>
      </c>
      <c r="B76" s="2" t="s">
        <v>70</v>
      </c>
      <c r="C76" s="28">
        <v>149626</v>
      </c>
    </row>
    <row r="77" spans="1:3" ht="18" customHeight="1" x14ac:dyDescent="0.25">
      <c r="A77" s="27">
        <f t="shared" si="0"/>
        <v>739</v>
      </c>
      <c r="B77" s="2" t="s">
        <v>71</v>
      </c>
      <c r="C77" s="28">
        <v>216838</v>
      </c>
    </row>
    <row r="78" spans="1:3" ht="18" customHeight="1" x14ac:dyDescent="0.25">
      <c r="A78" s="27">
        <f t="shared" si="0"/>
        <v>740</v>
      </c>
      <c r="B78" s="2" t="s">
        <v>72</v>
      </c>
      <c r="C78" s="28">
        <v>143040</v>
      </c>
    </row>
    <row r="79" spans="1:3" ht="18" customHeight="1" x14ac:dyDescent="0.25">
      <c r="A79" s="27">
        <f t="shared" si="0"/>
        <v>741</v>
      </c>
      <c r="B79" s="2" t="s">
        <v>73</v>
      </c>
      <c r="C79" s="28">
        <v>291797</v>
      </c>
    </row>
    <row r="80" spans="1:3" ht="18" customHeight="1" x14ac:dyDescent="0.25">
      <c r="A80" s="27">
        <f t="shared" si="0"/>
        <v>742</v>
      </c>
      <c r="B80" s="2" t="s">
        <v>74</v>
      </c>
      <c r="C80" s="28">
        <v>194158</v>
      </c>
    </row>
    <row r="81" spans="1:3" ht="18" customHeight="1" x14ac:dyDescent="0.25">
      <c r="A81" s="27">
        <f t="shared" si="0"/>
        <v>743</v>
      </c>
      <c r="B81" s="2" t="s">
        <v>75</v>
      </c>
      <c r="C81" s="28">
        <v>234278</v>
      </c>
    </row>
    <row r="82" spans="1:3" ht="18" customHeight="1" x14ac:dyDescent="0.25">
      <c r="A82" s="27">
        <f t="shared" si="0"/>
        <v>744</v>
      </c>
      <c r="B82" s="2" t="s">
        <v>76</v>
      </c>
      <c r="C82" s="28">
        <v>252418</v>
      </c>
    </row>
    <row r="83" spans="1:3" ht="18" customHeight="1" x14ac:dyDescent="0.25">
      <c r="A83" s="27">
        <f t="shared" si="0"/>
        <v>745</v>
      </c>
      <c r="B83" s="2" t="s">
        <v>77</v>
      </c>
      <c r="C83" s="28">
        <v>160052</v>
      </c>
    </row>
    <row r="84" spans="1:3" ht="18" customHeight="1" x14ac:dyDescent="0.25">
      <c r="A84" s="27">
        <f t="shared" si="0"/>
        <v>746</v>
      </c>
      <c r="B84" s="2" t="s">
        <v>78</v>
      </c>
      <c r="C84" s="28">
        <v>151697</v>
      </c>
    </row>
    <row r="85" spans="1:3" ht="18" customHeight="1" x14ac:dyDescent="0.25">
      <c r="A85" s="27">
        <f t="shared" si="0"/>
        <v>747</v>
      </c>
      <c r="B85" s="2" t="s">
        <v>79</v>
      </c>
      <c r="C85" s="28">
        <v>180943</v>
      </c>
    </row>
    <row r="86" spans="1:3" ht="18" customHeight="1" x14ac:dyDescent="0.25">
      <c r="A86" s="27">
        <f t="shared" si="0"/>
        <v>748</v>
      </c>
      <c r="B86" s="2" t="s">
        <v>80</v>
      </c>
      <c r="C86" s="28">
        <v>249532</v>
      </c>
    </row>
    <row r="87" spans="1:3" ht="18" customHeight="1" x14ac:dyDescent="0.25">
      <c r="A87" s="27">
        <f t="shared" si="0"/>
        <v>749</v>
      </c>
      <c r="B87" s="2" t="s">
        <v>81</v>
      </c>
      <c r="C87" s="28">
        <v>174215</v>
      </c>
    </row>
    <row r="88" spans="1:3" ht="18" customHeight="1" x14ac:dyDescent="0.25">
      <c r="A88" s="27">
        <f t="shared" si="0"/>
        <v>750</v>
      </c>
      <c r="B88" s="2" t="s">
        <v>82</v>
      </c>
      <c r="C88" s="28">
        <v>235892</v>
      </c>
    </row>
    <row r="89" spans="1:3" ht="18" customHeight="1" x14ac:dyDescent="0.25">
      <c r="A89" s="27">
        <f t="shared" si="0"/>
        <v>751</v>
      </c>
      <c r="B89" s="2" t="s">
        <v>83</v>
      </c>
      <c r="C89" s="28">
        <v>152630</v>
      </c>
    </row>
    <row r="90" spans="1:3" ht="18" customHeight="1" x14ac:dyDescent="0.25">
      <c r="A90" s="27">
        <f t="shared" si="0"/>
        <v>752</v>
      </c>
      <c r="B90" s="2" t="s">
        <v>84</v>
      </c>
      <c r="C90" s="28">
        <v>175198</v>
      </c>
    </row>
    <row r="91" spans="1:3" ht="18" customHeight="1" x14ac:dyDescent="0.25">
      <c r="A91" s="27">
        <f t="shared" si="0"/>
        <v>753</v>
      </c>
      <c r="B91" s="2" t="s">
        <v>85</v>
      </c>
      <c r="C91" s="28">
        <v>167296</v>
      </c>
    </row>
    <row r="92" spans="1:3" ht="18" customHeight="1" x14ac:dyDescent="0.25">
      <c r="A92" s="27">
        <f t="shared" si="0"/>
        <v>754</v>
      </c>
      <c r="B92" s="2" t="s">
        <v>86</v>
      </c>
      <c r="C92" s="28">
        <v>239236</v>
      </c>
    </row>
    <row r="93" spans="1:3" ht="18" customHeight="1" x14ac:dyDescent="0.25">
      <c r="A93" s="27">
        <f t="shared" si="0"/>
        <v>755</v>
      </c>
      <c r="B93" s="2" t="s">
        <v>87</v>
      </c>
      <c r="C93" s="28">
        <v>246136</v>
      </c>
    </row>
    <row r="94" spans="1:3" ht="18" customHeight="1" x14ac:dyDescent="0.25">
      <c r="A94" s="27">
        <f t="shared" si="0"/>
        <v>756</v>
      </c>
      <c r="B94" s="2" t="s">
        <v>88</v>
      </c>
      <c r="C94" s="28">
        <v>266875</v>
      </c>
    </row>
    <row r="95" spans="1:3" ht="18" customHeight="1" x14ac:dyDescent="0.25">
      <c r="A95" s="27">
        <f t="shared" si="0"/>
        <v>757</v>
      </c>
      <c r="B95" s="2" t="s">
        <v>89</v>
      </c>
      <c r="C95" s="28">
        <v>217470</v>
      </c>
    </row>
    <row r="96" spans="1:3" ht="18" customHeight="1" x14ac:dyDescent="0.25">
      <c r="A96" s="27">
        <f t="shared" si="0"/>
        <v>758</v>
      </c>
      <c r="B96" s="2" t="s">
        <v>90</v>
      </c>
      <c r="C96" s="28">
        <v>305179</v>
      </c>
    </row>
    <row r="97" spans="1:3" ht="18" customHeight="1" x14ac:dyDescent="0.25">
      <c r="A97" s="27">
        <f t="shared" si="0"/>
        <v>759</v>
      </c>
      <c r="B97" s="2" t="s">
        <v>91</v>
      </c>
      <c r="C97" s="28">
        <v>98771</v>
      </c>
    </row>
    <row r="98" spans="1:3" ht="18" customHeight="1" x14ac:dyDescent="0.25">
      <c r="A98" s="27">
        <f t="shared" si="0"/>
        <v>760</v>
      </c>
      <c r="B98" s="2" t="s">
        <v>92</v>
      </c>
      <c r="C98" s="28">
        <v>236763</v>
      </c>
    </row>
    <row r="99" spans="1:3" ht="18" customHeight="1" x14ac:dyDescent="0.25">
      <c r="A99" s="27">
        <f t="shared" si="0"/>
        <v>761</v>
      </c>
      <c r="B99" s="2" t="s">
        <v>93</v>
      </c>
      <c r="C99" s="28">
        <v>228422</v>
      </c>
    </row>
    <row r="100" spans="1:3" ht="18" customHeight="1" x14ac:dyDescent="0.25">
      <c r="A100" s="27">
        <f t="shared" si="0"/>
        <v>762</v>
      </c>
      <c r="B100" s="2" t="s">
        <v>94</v>
      </c>
      <c r="C100" s="28">
        <v>276564</v>
      </c>
    </row>
    <row r="101" spans="1:3" ht="18" customHeight="1" x14ac:dyDescent="0.25">
      <c r="A101" s="27">
        <f t="shared" si="0"/>
        <v>763</v>
      </c>
      <c r="B101" s="2" t="s">
        <v>95</v>
      </c>
      <c r="C101" s="28">
        <v>276031</v>
      </c>
    </row>
    <row r="102" spans="1:3" ht="18" customHeight="1" x14ac:dyDescent="0.25">
      <c r="A102" s="27">
        <f t="shared" si="0"/>
        <v>764</v>
      </c>
      <c r="B102" s="2" t="s">
        <v>96</v>
      </c>
      <c r="C102" s="28">
        <v>231531</v>
      </c>
    </row>
    <row r="103" spans="1:3" ht="18" customHeight="1" x14ac:dyDescent="0.25">
      <c r="A103" s="27">
        <f t="shared" si="0"/>
        <v>765</v>
      </c>
      <c r="B103" s="2" t="s">
        <v>97</v>
      </c>
      <c r="C103" s="28">
        <v>224342</v>
      </c>
    </row>
    <row r="104" spans="1:3" ht="18" customHeight="1" x14ac:dyDescent="0.25">
      <c r="A104" s="27">
        <f t="shared" si="0"/>
        <v>766</v>
      </c>
      <c r="B104" s="2" t="s">
        <v>98</v>
      </c>
      <c r="C104" s="28">
        <v>152313</v>
      </c>
    </row>
    <row r="105" spans="1:3" ht="18" customHeight="1" x14ac:dyDescent="0.25">
      <c r="A105" s="27">
        <f t="shared" ref="A105:A146" si="1">A104+1</f>
        <v>767</v>
      </c>
      <c r="B105" s="2" t="s">
        <v>99</v>
      </c>
      <c r="C105" s="28">
        <v>264332</v>
      </c>
    </row>
    <row r="106" spans="1:3" ht="18" customHeight="1" x14ac:dyDescent="0.25">
      <c r="A106" s="27">
        <f t="shared" si="1"/>
        <v>768</v>
      </c>
      <c r="B106" s="2" t="s">
        <v>100</v>
      </c>
      <c r="C106" s="28">
        <v>149590</v>
      </c>
    </row>
    <row r="107" spans="1:3" ht="18" customHeight="1" x14ac:dyDescent="0.25">
      <c r="A107" s="27">
        <f t="shared" si="1"/>
        <v>769</v>
      </c>
      <c r="B107" s="2" t="s">
        <v>101</v>
      </c>
      <c r="C107" s="28">
        <v>163997</v>
      </c>
    </row>
    <row r="108" spans="1:3" ht="18" customHeight="1" x14ac:dyDescent="0.25">
      <c r="A108" s="27">
        <f t="shared" si="1"/>
        <v>770</v>
      </c>
      <c r="B108" s="2" t="s">
        <v>102</v>
      </c>
      <c r="C108" s="28">
        <v>259881</v>
      </c>
    </row>
    <row r="109" spans="1:3" ht="18" customHeight="1" x14ac:dyDescent="0.25">
      <c r="A109" s="27">
        <f t="shared" si="1"/>
        <v>771</v>
      </c>
      <c r="B109" s="2" t="s">
        <v>103</v>
      </c>
      <c r="C109" s="28">
        <v>229442</v>
      </c>
    </row>
    <row r="110" spans="1:3" ht="18" customHeight="1" x14ac:dyDescent="0.25">
      <c r="A110" s="27">
        <f t="shared" si="1"/>
        <v>772</v>
      </c>
      <c r="B110" s="2" t="s">
        <v>104</v>
      </c>
      <c r="C110" s="28">
        <v>161113</v>
      </c>
    </row>
    <row r="111" spans="1:3" ht="18" customHeight="1" x14ac:dyDescent="0.25">
      <c r="A111" s="27">
        <f t="shared" si="1"/>
        <v>773</v>
      </c>
      <c r="B111" s="2" t="s">
        <v>105</v>
      </c>
      <c r="C111" s="28">
        <v>205985</v>
      </c>
    </row>
    <row r="112" spans="1:3" ht="18" customHeight="1" x14ac:dyDescent="0.25">
      <c r="A112" s="27">
        <f t="shared" si="1"/>
        <v>774</v>
      </c>
      <c r="B112" s="2" t="s">
        <v>106</v>
      </c>
      <c r="C112" s="28">
        <v>197006</v>
      </c>
    </row>
    <row r="113" spans="1:3" ht="18" customHeight="1" x14ac:dyDescent="0.25">
      <c r="A113" s="27">
        <f t="shared" si="1"/>
        <v>775</v>
      </c>
      <c r="B113" s="2" t="s">
        <v>107</v>
      </c>
      <c r="C113" s="28">
        <v>315082</v>
      </c>
    </row>
    <row r="114" spans="1:3" ht="18" customHeight="1" x14ac:dyDescent="0.25">
      <c r="A114" s="27">
        <f t="shared" si="1"/>
        <v>776</v>
      </c>
      <c r="B114" s="2" t="s">
        <v>108</v>
      </c>
      <c r="C114" s="28">
        <v>235323</v>
      </c>
    </row>
    <row r="115" spans="1:3" ht="18" customHeight="1" x14ac:dyDescent="0.25">
      <c r="A115" s="27">
        <f t="shared" si="1"/>
        <v>777</v>
      </c>
      <c r="B115" s="2" t="s">
        <v>109</v>
      </c>
      <c r="C115" s="28">
        <v>166785</v>
      </c>
    </row>
    <row r="116" spans="1:3" ht="18" customHeight="1" x14ac:dyDescent="0.25">
      <c r="A116" s="27">
        <f t="shared" si="1"/>
        <v>778</v>
      </c>
      <c r="B116" s="2" t="s">
        <v>110</v>
      </c>
      <c r="C116" s="28">
        <v>286067</v>
      </c>
    </row>
    <row r="117" spans="1:3" ht="18" customHeight="1" x14ac:dyDescent="0.25">
      <c r="A117" s="27">
        <f t="shared" si="1"/>
        <v>779</v>
      </c>
      <c r="B117" s="2" t="s">
        <v>111</v>
      </c>
      <c r="C117" s="28">
        <v>137852</v>
      </c>
    </row>
    <row r="118" spans="1:3" ht="18" customHeight="1" x14ac:dyDescent="0.25">
      <c r="A118" s="27">
        <f t="shared" si="1"/>
        <v>780</v>
      </c>
      <c r="B118" s="2" t="s">
        <v>112</v>
      </c>
      <c r="C118" s="28">
        <v>143536</v>
      </c>
    </row>
    <row r="119" spans="1:3" ht="18" customHeight="1" x14ac:dyDescent="0.25">
      <c r="A119" s="27">
        <f t="shared" si="1"/>
        <v>781</v>
      </c>
      <c r="B119" s="2" t="s">
        <v>113</v>
      </c>
      <c r="C119" s="28">
        <v>267647</v>
      </c>
    </row>
    <row r="120" spans="1:3" ht="18" customHeight="1" x14ac:dyDescent="0.25">
      <c r="A120" s="27">
        <f t="shared" si="1"/>
        <v>782</v>
      </c>
      <c r="B120" s="2" t="s">
        <v>114</v>
      </c>
      <c r="C120" s="28">
        <v>196361</v>
      </c>
    </row>
    <row r="121" spans="1:3" ht="18" customHeight="1" x14ac:dyDescent="0.25">
      <c r="A121" s="27">
        <f t="shared" si="1"/>
        <v>783</v>
      </c>
      <c r="B121" s="2" t="s">
        <v>115</v>
      </c>
      <c r="C121" s="28">
        <v>219781</v>
      </c>
    </row>
    <row r="122" spans="1:3" ht="18" customHeight="1" x14ac:dyDescent="0.25">
      <c r="A122" s="27">
        <f t="shared" si="1"/>
        <v>784</v>
      </c>
      <c r="B122" s="2" t="s">
        <v>116</v>
      </c>
      <c r="C122" s="28">
        <v>235539</v>
      </c>
    </row>
    <row r="123" spans="1:3" ht="18" customHeight="1" x14ac:dyDescent="0.25">
      <c r="A123" s="27">
        <f t="shared" si="1"/>
        <v>785</v>
      </c>
      <c r="B123" s="2" t="s">
        <v>117</v>
      </c>
      <c r="C123" s="28">
        <v>257341</v>
      </c>
    </row>
    <row r="124" spans="1:3" ht="18" customHeight="1" x14ac:dyDescent="0.25">
      <c r="A124" s="27">
        <f t="shared" si="1"/>
        <v>786</v>
      </c>
      <c r="B124" s="2" t="s">
        <v>118</v>
      </c>
      <c r="C124" s="28">
        <v>274840</v>
      </c>
    </row>
    <row r="125" spans="1:3" ht="18" customHeight="1" x14ac:dyDescent="0.25">
      <c r="A125" s="27">
        <f t="shared" si="1"/>
        <v>787</v>
      </c>
      <c r="B125" s="2" t="s">
        <v>119</v>
      </c>
      <c r="C125" s="28">
        <v>188828</v>
      </c>
    </row>
    <row r="126" spans="1:3" ht="18" customHeight="1" x14ac:dyDescent="0.25">
      <c r="A126" s="27">
        <f t="shared" si="1"/>
        <v>788</v>
      </c>
      <c r="B126" s="2" t="s">
        <v>120</v>
      </c>
      <c r="C126" s="28">
        <v>262346</v>
      </c>
    </row>
    <row r="127" spans="1:3" ht="18" customHeight="1" x14ac:dyDescent="0.25">
      <c r="A127" s="27">
        <f t="shared" si="1"/>
        <v>789</v>
      </c>
      <c r="B127" s="2" t="s">
        <v>121</v>
      </c>
      <c r="C127" s="28">
        <v>197239</v>
      </c>
    </row>
    <row r="128" spans="1:3" ht="18" customHeight="1" x14ac:dyDescent="0.25">
      <c r="A128" s="27">
        <f t="shared" si="1"/>
        <v>790</v>
      </c>
      <c r="B128" s="2" t="s">
        <v>122</v>
      </c>
      <c r="C128" s="28">
        <v>200030</v>
      </c>
    </row>
    <row r="129" spans="1:3" ht="18" customHeight="1" x14ac:dyDescent="0.25">
      <c r="A129" s="27">
        <f t="shared" si="1"/>
        <v>791</v>
      </c>
      <c r="B129" s="2" t="s">
        <v>123</v>
      </c>
      <c r="C129" s="28">
        <v>230901</v>
      </c>
    </row>
    <row r="130" spans="1:3" ht="18" customHeight="1" x14ac:dyDescent="0.25">
      <c r="A130" s="27">
        <f t="shared" si="1"/>
        <v>792</v>
      </c>
      <c r="B130" s="2" t="s">
        <v>124</v>
      </c>
      <c r="C130" s="28">
        <v>209804</v>
      </c>
    </row>
    <row r="131" spans="1:3" ht="18" customHeight="1" x14ac:dyDescent="0.25">
      <c r="A131" s="27">
        <f t="shared" si="1"/>
        <v>793</v>
      </c>
      <c r="B131" s="2" t="s">
        <v>125</v>
      </c>
      <c r="C131" s="28">
        <v>235620</v>
      </c>
    </row>
    <row r="132" spans="1:3" ht="18" customHeight="1" x14ac:dyDescent="0.25">
      <c r="A132" s="27">
        <f t="shared" si="1"/>
        <v>794</v>
      </c>
      <c r="B132" s="2" t="s">
        <v>126</v>
      </c>
      <c r="C132" s="28">
        <v>241677</v>
      </c>
    </row>
    <row r="133" spans="1:3" ht="18" customHeight="1" x14ac:dyDescent="0.25">
      <c r="A133" s="27">
        <f t="shared" si="1"/>
        <v>795</v>
      </c>
      <c r="B133" s="2" t="s">
        <v>127</v>
      </c>
      <c r="C133" s="28">
        <v>237564</v>
      </c>
    </row>
    <row r="134" spans="1:3" ht="18" customHeight="1" x14ac:dyDescent="0.25">
      <c r="A134" s="27">
        <f t="shared" si="1"/>
        <v>796</v>
      </c>
      <c r="B134" s="2" t="s">
        <v>128</v>
      </c>
      <c r="C134" s="28">
        <v>207814</v>
      </c>
    </row>
    <row r="135" spans="1:3" ht="18" customHeight="1" x14ac:dyDescent="0.25">
      <c r="A135" s="27">
        <f t="shared" si="1"/>
        <v>797</v>
      </c>
      <c r="B135" s="2" t="s">
        <v>129</v>
      </c>
      <c r="C135" s="28">
        <v>189798</v>
      </c>
    </row>
    <row r="136" spans="1:3" ht="18" customHeight="1" x14ac:dyDescent="0.25">
      <c r="A136" s="27">
        <f t="shared" si="1"/>
        <v>798</v>
      </c>
      <c r="B136" s="2" t="s">
        <v>130</v>
      </c>
      <c r="C136" s="28">
        <v>161974</v>
      </c>
    </row>
    <row r="137" spans="1:3" ht="18" customHeight="1" x14ac:dyDescent="0.25">
      <c r="A137" s="27">
        <f t="shared" si="1"/>
        <v>799</v>
      </c>
      <c r="B137" s="2" t="s">
        <v>131</v>
      </c>
      <c r="C137" s="28">
        <v>231698</v>
      </c>
    </row>
    <row r="138" spans="1:3" ht="18" customHeight="1" x14ac:dyDescent="0.25">
      <c r="A138" s="27">
        <f t="shared" si="1"/>
        <v>800</v>
      </c>
      <c r="B138" s="2" t="s">
        <v>132</v>
      </c>
      <c r="C138" s="28">
        <v>134304</v>
      </c>
    </row>
    <row r="139" spans="1:3" ht="18" customHeight="1" x14ac:dyDescent="0.25">
      <c r="A139" s="27">
        <f t="shared" si="1"/>
        <v>801</v>
      </c>
      <c r="B139" s="2" t="s">
        <v>133</v>
      </c>
      <c r="C139" s="28">
        <v>211220</v>
      </c>
    </row>
    <row r="140" spans="1:3" ht="18" customHeight="1" x14ac:dyDescent="0.25">
      <c r="A140" s="27">
        <f t="shared" si="1"/>
        <v>802</v>
      </c>
      <c r="B140" s="2" t="s">
        <v>134</v>
      </c>
      <c r="C140" s="28">
        <v>269792</v>
      </c>
    </row>
    <row r="141" spans="1:3" ht="18" customHeight="1" x14ac:dyDescent="0.25">
      <c r="A141" s="27">
        <f t="shared" si="1"/>
        <v>803</v>
      </c>
      <c r="B141" s="2" t="s">
        <v>135</v>
      </c>
      <c r="C141" s="28">
        <v>244497</v>
      </c>
    </row>
    <row r="142" spans="1:3" ht="18" customHeight="1" x14ac:dyDescent="0.25">
      <c r="A142" s="27">
        <f t="shared" si="1"/>
        <v>804</v>
      </c>
      <c r="B142" s="2" t="s">
        <v>136</v>
      </c>
      <c r="C142" s="28">
        <v>236346</v>
      </c>
    </row>
    <row r="143" spans="1:3" ht="18" customHeight="1" x14ac:dyDescent="0.25">
      <c r="A143" s="27">
        <f t="shared" si="1"/>
        <v>805</v>
      </c>
      <c r="B143" s="2" t="s">
        <v>137</v>
      </c>
      <c r="C143" s="28">
        <v>173502</v>
      </c>
    </row>
    <row r="144" spans="1:3" ht="18" customHeight="1" x14ac:dyDescent="0.25">
      <c r="A144" s="27">
        <f t="shared" si="1"/>
        <v>806</v>
      </c>
      <c r="B144" s="2" t="s">
        <v>138</v>
      </c>
      <c r="C144" s="28">
        <v>221879</v>
      </c>
    </row>
    <row r="145" spans="1:3" ht="18" customHeight="1" x14ac:dyDescent="0.25">
      <c r="A145" s="27">
        <f t="shared" si="1"/>
        <v>807</v>
      </c>
      <c r="B145" s="2" t="s">
        <v>139</v>
      </c>
      <c r="C145" s="28">
        <v>175503</v>
      </c>
    </row>
    <row r="146" spans="1:3" ht="18" customHeight="1" x14ac:dyDescent="0.25">
      <c r="A146" s="27">
        <f t="shared" si="1"/>
        <v>808</v>
      </c>
      <c r="B146" s="2" t="s">
        <v>140</v>
      </c>
      <c r="C146" s="28">
        <v>187117</v>
      </c>
    </row>
    <row r="147" spans="1:3" ht="18" customHeight="1" thickBot="1" x14ac:dyDescent="0.3">
      <c r="A147" s="29" t="s">
        <v>141</v>
      </c>
      <c r="B147" s="29"/>
      <c r="C147" s="30">
        <v>23047392</v>
      </c>
    </row>
    <row r="148" spans="1:3" ht="18" customHeight="1" thickTop="1" x14ac:dyDescent="0.25">
      <c r="A148" s="4" t="s">
        <v>166</v>
      </c>
      <c r="C148" s="72">
        <f>AVERAGE(C39:C146)</f>
        <v>213401.77777777778</v>
      </c>
    </row>
  </sheetData>
  <mergeCells count="1">
    <mergeCell ref="B9:E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48"/>
  <sheetViews>
    <sheetView zoomScale="120" zoomScaleNormal="120" workbookViewId="0"/>
  </sheetViews>
  <sheetFormatPr defaultColWidth="9.109375" defaultRowHeight="18" customHeight="1" x14ac:dyDescent="0.25"/>
  <cols>
    <col min="1" max="1" width="9.5546875" style="4" customWidth="1"/>
    <col min="2" max="2" width="16.88671875" style="4" bestFit="1" customWidth="1"/>
    <col min="3" max="3" width="14.109375" style="4" customWidth="1"/>
    <col min="4" max="4" width="11.5546875" style="4" customWidth="1"/>
    <col min="5" max="5" width="20.6640625" style="4" customWidth="1"/>
    <col min="6" max="6" width="18.6640625" style="4" customWidth="1"/>
    <col min="7" max="7" width="11.6640625" style="4" customWidth="1"/>
    <col min="8" max="8" width="17.6640625" style="4" customWidth="1"/>
    <col min="9" max="16384" width="9.109375" style="4"/>
  </cols>
  <sheetData>
    <row r="1" spans="1:8" ht="18" customHeight="1" x14ac:dyDescent="0.25">
      <c r="A1" s="13" t="s">
        <v>201</v>
      </c>
    </row>
    <row r="2" spans="1:8" ht="18" customHeight="1" x14ac:dyDescent="0.25">
      <c r="A2" s="3" t="s">
        <v>21</v>
      </c>
      <c r="F2" s="17" t="s">
        <v>29</v>
      </c>
      <c r="H2" s="3"/>
    </row>
    <row r="3" spans="1:8" ht="18" customHeight="1" x14ac:dyDescent="0.25">
      <c r="A3" s="8" t="s">
        <v>4</v>
      </c>
      <c r="B3" s="8" t="s">
        <v>2</v>
      </c>
      <c r="C3" s="9" t="s">
        <v>12</v>
      </c>
      <c r="D3" s="9" t="s">
        <v>5</v>
      </c>
      <c r="E3" s="8" t="s">
        <v>6</v>
      </c>
      <c r="F3" s="4" t="s">
        <v>164</v>
      </c>
    </row>
    <row r="4" spans="1:8" ht="18" customHeight="1" x14ac:dyDescent="0.25">
      <c r="A4" s="5">
        <v>456</v>
      </c>
      <c r="B4" s="4" t="s">
        <v>25</v>
      </c>
      <c r="C4" s="6">
        <v>24000</v>
      </c>
      <c r="D4" s="7">
        <v>39814</v>
      </c>
      <c r="E4" s="4" t="s">
        <v>0</v>
      </c>
      <c r="F4" s="4" t="s">
        <v>165</v>
      </c>
    </row>
    <row r="5" spans="1:8" ht="18" customHeight="1" x14ac:dyDescent="0.25">
      <c r="A5" s="5">
        <v>457</v>
      </c>
      <c r="B5" s="4" t="s">
        <v>26</v>
      </c>
      <c r="C5" s="6">
        <v>21500</v>
      </c>
      <c r="D5" s="7">
        <v>40214</v>
      </c>
      <c r="E5" s="4" t="s">
        <v>7</v>
      </c>
    </row>
    <row r="6" spans="1:8" ht="18" customHeight="1" x14ac:dyDescent="0.25">
      <c r="A6" s="5">
        <v>458</v>
      </c>
      <c r="B6" s="4" t="s">
        <v>27</v>
      </c>
      <c r="C6" s="6">
        <v>33600</v>
      </c>
      <c r="D6" s="7">
        <v>39453</v>
      </c>
      <c r="E6" s="4" t="s">
        <v>8</v>
      </c>
    </row>
    <row r="7" spans="1:8" ht="18" customHeight="1" x14ac:dyDescent="0.25">
      <c r="A7" s="5">
        <v>459</v>
      </c>
      <c r="B7" s="4" t="s">
        <v>28</v>
      </c>
      <c r="C7" s="6">
        <v>48000</v>
      </c>
      <c r="D7" s="7">
        <v>38898</v>
      </c>
      <c r="E7" s="4" t="s">
        <v>9</v>
      </c>
    </row>
    <row r="8" spans="1:8" ht="18" customHeight="1" thickBot="1" x14ac:dyDescent="0.3"/>
    <row r="9" spans="1:8" ht="18" customHeight="1" thickBot="1" x14ac:dyDescent="0.3">
      <c r="B9" s="65" t="s">
        <v>10</v>
      </c>
      <c r="C9" s="66"/>
      <c r="D9" s="66"/>
      <c r="E9" s="67"/>
    </row>
    <row r="10" spans="1:8" ht="18" customHeight="1" x14ac:dyDescent="0.25">
      <c r="B10" s="43" t="s">
        <v>11</v>
      </c>
      <c r="E10" s="68">
        <v>457</v>
      </c>
    </row>
    <row r="11" spans="1:8" ht="18" customHeight="1" x14ac:dyDescent="0.25">
      <c r="B11" s="43" t="s">
        <v>2</v>
      </c>
      <c r="E11" s="69" t="str">
        <f>VLOOKUP(E10,A4:E7,2,FALSE)</f>
        <v>Daniels, John</v>
      </c>
    </row>
    <row r="12" spans="1:8" ht="18" customHeight="1" x14ac:dyDescent="0.25">
      <c r="B12" s="43" t="s">
        <v>6</v>
      </c>
      <c r="E12" s="69" t="str">
        <f>VLOOKUP(E10,A4:E7,5,FALSE)</f>
        <v>Marketing</v>
      </c>
    </row>
    <row r="13" spans="1:8" ht="18" customHeight="1" x14ac:dyDescent="0.25">
      <c r="B13" s="43" t="s">
        <v>12</v>
      </c>
      <c r="E13" s="70">
        <f>VLOOKUP(E10,A4:E7,3,FALSE)</f>
        <v>21500</v>
      </c>
    </row>
    <row r="14" spans="1:8" ht="18" customHeight="1" thickBot="1" x14ac:dyDescent="0.3">
      <c r="B14" s="44" t="s">
        <v>5</v>
      </c>
      <c r="C14" s="45"/>
      <c r="D14" s="45"/>
      <c r="E14" s="71">
        <f>VLOOKUP(E10,A4:E7,4,FALSE)</f>
        <v>40214</v>
      </c>
    </row>
    <row r="17" spans="1:12" ht="18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20" spans="1:12" ht="18" customHeight="1" x14ac:dyDescent="0.25">
      <c r="A20" s="20" t="s">
        <v>167</v>
      </c>
      <c r="B20" s="20" t="s">
        <v>168</v>
      </c>
      <c r="C20" s="20" t="s">
        <v>169</v>
      </c>
      <c r="D20" s="20" t="s">
        <v>170</v>
      </c>
      <c r="E20"/>
      <c r="F20" s="17" t="s">
        <v>29</v>
      </c>
      <c r="G20"/>
      <c r="H20"/>
    </row>
    <row r="21" spans="1:12" ht="18" customHeight="1" x14ac:dyDescent="0.25">
      <c r="A21" s="19" t="s">
        <v>171</v>
      </c>
      <c r="B21" s="19">
        <v>1216</v>
      </c>
      <c r="C21" s="19">
        <v>523</v>
      </c>
      <c r="D21" s="19">
        <v>173</v>
      </c>
      <c r="E21"/>
      <c r="F21" s="21" t="s">
        <v>182</v>
      </c>
      <c r="G21"/>
      <c r="H21"/>
    </row>
    <row r="22" spans="1:12" ht="18" customHeight="1" x14ac:dyDescent="0.25">
      <c r="A22" s="19" t="s">
        <v>172</v>
      </c>
      <c r="B22" s="19">
        <v>1195</v>
      </c>
      <c r="C22" s="19">
        <v>413</v>
      </c>
      <c r="D22" s="19">
        <v>280</v>
      </c>
      <c r="E22"/>
      <c r="F22" s="21" t="s">
        <v>204</v>
      </c>
      <c r="G22"/>
      <c r="H22"/>
    </row>
    <row r="23" spans="1:12" ht="18" customHeight="1" x14ac:dyDescent="0.25">
      <c r="A23" s="19" t="s">
        <v>173</v>
      </c>
      <c r="B23" s="19">
        <v>1169</v>
      </c>
      <c r="C23" s="19">
        <v>774</v>
      </c>
      <c r="D23" s="19">
        <v>110</v>
      </c>
      <c r="E23"/>
      <c r="F23" s="21" t="s">
        <v>205</v>
      </c>
      <c r="G23"/>
      <c r="H23"/>
    </row>
    <row r="24" spans="1:12" ht="18" customHeight="1" x14ac:dyDescent="0.25">
      <c r="A24" s="19" t="s">
        <v>174</v>
      </c>
      <c r="B24" s="19">
        <v>1225</v>
      </c>
      <c r="C24" s="19">
        <v>489</v>
      </c>
      <c r="D24" s="19">
        <v>228</v>
      </c>
      <c r="E24"/>
      <c r="F24" s="21"/>
      <c r="G24" s="18" t="s">
        <v>167</v>
      </c>
      <c r="H24" s="19" t="s">
        <v>172</v>
      </c>
    </row>
    <row r="25" spans="1:12" ht="18" customHeight="1" x14ac:dyDescent="0.25">
      <c r="A25" s="19" t="s">
        <v>175</v>
      </c>
      <c r="B25" s="19">
        <v>1076</v>
      </c>
      <c r="C25" s="19">
        <v>440</v>
      </c>
      <c r="D25" s="19">
        <v>134</v>
      </c>
      <c r="E25"/>
      <c r="F25"/>
      <c r="G25" s="18" t="s">
        <v>168</v>
      </c>
      <c r="H25" s="19">
        <f>VLOOKUP(H24,A21:D31,2,FALSE)</f>
        <v>1195</v>
      </c>
    </row>
    <row r="26" spans="1:12" ht="18" customHeight="1" x14ac:dyDescent="0.25">
      <c r="A26" s="19" t="s">
        <v>176</v>
      </c>
      <c r="B26" s="19">
        <v>1085</v>
      </c>
      <c r="C26" s="19">
        <v>763</v>
      </c>
      <c r="D26" s="19">
        <v>219</v>
      </c>
      <c r="E26"/>
      <c r="F26"/>
      <c r="G26" s="18" t="s">
        <v>169</v>
      </c>
      <c r="H26" s="19">
        <f>VLOOKUP(H24,A21:D31,3,FALSE)</f>
        <v>413</v>
      </c>
    </row>
    <row r="27" spans="1:12" ht="18" customHeight="1" x14ac:dyDescent="0.25">
      <c r="A27" s="19" t="s">
        <v>177</v>
      </c>
      <c r="B27" s="19">
        <v>1324</v>
      </c>
      <c r="C27" s="19">
        <v>639</v>
      </c>
      <c r="D27" s="19">
        <v>162</v>
      </c>
      <c r="E27"/>
      <c r="F27"/>
      <c r="G27" s="18" t="s">
        <v>170</v>
      </c>
      <c r="H27" s="19">
        <f>VLOOKUP(H24,A21:D31,4,FALSE)</f>
        <v>280</v>
      </c>
    </row>
    <row r="28" spans="1:12" ht="18" customHeight="1" x14ac:dyDescent="0.25">
      <c r="A28" s="19" t="s">
        <v>178</v>
      </c>
      <c r="B28" s="19">
        <v>1470</v>
      </c>
      <c r="C28" s="19">
        <v>755</v>
      </c>
      <c r="D28" s="19">
        <v>112</v>
      </c>
      <c r="E28"/>
    </row>
    <row r="29" spans="1:12" ht="18" customHeight="1" x14ac:dyDescent="0.25">
      <c r="A29" s="19" t="s">
        <v>179</v>
      </c>
      <c r="B29" s="19">
        <v>1339</v>
      </c>
      <c r="C29" s="19">
        <v>620</v>
      </c>
      <c r="D29" s="19">
        <v>138</v>
      </c>
      <c r="E29"/>
    </row>
    <row r="30" spans="1:12" ht="18" customHeight="1" x14ac:dyDescent="0.25">
      <c r="A30" s="19" t="s">
        <v>180</v>
      </c>
      <c r="B30" s="19">
        <v>1215</v>
      </c>
      <c r="C30" s="19">
        <v>650</v>
      </c>
      <c r="D30" s="19">
        <v>282</v>
      </c>
      <c r="E30"/>
    </row>
    <row r="31" spans="1:12" ht="18" customHeight="1" x14ac:dyDescent="0.25">
      <c r="A31" s="19" t="s">
        <v>181</v>
      </c>
      <c r="B31" s="19">
        <v>1135</v>
      </c>
      <c r="C31" s="19">
        <v>505</v>
      </c>
      <c r="D31" s="19">
        <v>295</v>
      </c>
      <c r="E31"/>
    </row>
    <row r="32" spans="1:12" ht="18" customHeight="1" x14ac:dyDescent="0.25">
      <c r="A32"/>
      <c r="B32"/>
      <c r="C32"/>
      <c r="D32"/>
      <c r="E32"/>
    </row>
    <row r="33" spans="1:9" ht="18" customHeight="1" x14ac:dyDescent="0.25">
      <c r="D33"/>
      <c r="E33"/>
    </row>
    <row r="34" spans="1:9" ht="18" customHeight="1" x14ac:dyDescent="0.25">
      <c r="D34"/>
      <c r="E34"/>
    </row>
    <row r="35" spans="1:9" ht="18" customHeight="1" x14ac:dyDescent="0.25">
      <c r="D35"/>
      <c r="E35"/>
    </row>
    <row r="36" spans="1:9" ht="18" customHeight="1" x14ac:dyDescent="0.3">
      <c r="A36" s="32" t="s">
        <v>30</v>
      </c>
      <c r="B36"/>
      <c r="C36" s="2"/>
      <c r="E36" s="15" t="s">
        <v>142</v>
      </c>
      <c r="F36"/>
      <c r="G36"/>
      <c r="H36"/>
      <c r="I36"/>
    </row>
    <row r="37" spans="1:9" ht="18" customHeight="1" x14ac:dyDescent="0.25">
      <c r="A37" s="21"/>
      <c r="B37" s="2"/>
      <c r="C37" s="23"/>
      <c r="D37" s="4">
        <v>1</v>
      </c>
      <c r="E37" t="s">
        <v>203</v>
      </c>
      <c r="F37"/>
      <c r="G37"/>
      <c r="H37"/>
      <c r="I37"/>
    </row>
    <row r="38" spans="1:9" ht="18" customHeight="1" x14ac:dyDescent="0.25">
      <c r="A38" s="24" t="s">
        <v>31</v>
      </c>
      <c r="B38" s="25" t="s">
        <v>32</v>
      </c>
      <c r="C38" s="26" t="s">
        <v>0</v>
      </c>
      <c r="D38" s="4">
        <v>2</v>
      </c>
      <c r="E38" t="s">
        <v>143</v>
      </c>
      <c r="F38"/>
      <c r="G38"/>
      <c r="H38"/>
      <c r="I38"/>
    </row>
    <row r="39" spans="1:9" ht="18" customHeight="1" x14ac:dyDescent="0.25">
      <c r="A39" s="27">
        <v>701</v>
      </c>
      <c r="B39" s="2" t="s">
        <v>33</v>
      </c>
      <c r="C39" s="28">
        <v>146460</v>
      </c>
      <c r="E39" t="s">
        <v>144</v>
      </c>
      <c r="F39"/>
      <c r="G39"/>
      <c r="H39"/>
      <c r="I39"/>
    </row>
    <row r="40" spans="1:9" ht="18" customHeight="1" x14ac:dyDescent="0.25">
      <c r="A40" s="27">
        <f>A39+1</f>
        <v>702</v>
      </c>
      <c r="B40" s="2" t="s">
        <v>34</v>
      </c>
      <c r="C40" s="28">
        <v>207362</v>
      </c>
      <c r="E40" s="22"/>
      <c r="F40" s="1" t="s">
        <v>145</v>
      </c>
      <c r="G40"/>
      <c r="H40"/>
      <c r="I40"/>
    </row>
    <row r="41" spans="1:9" ht="18" customHeight="1" x14ac:dyDescent="0.25">
      <c r="A41" s="27">
        <f t="shared" ref="A41:A104" si="0">A40+1</f>
        <v>703</v>
      </c>
      <c r="B41" s="2" t="s">
        <v>35</v>
      </c>
      <c r="C41" s="28">
        <v>244886</v>
      </c>
      <c r="E41" s="22" t="s">
        <v>146</v>
      </c>
      <c r="F41" s="1" t="s">
        <v>147</v>
      </c>
    </row>
    <row r="42" spans="1:9" ht="18" customHeight="1" x14ac:dyDescent="0.25">
      <c r="A42" s="27">
        <f t="shared" si="0"/>
        <v>704</v>
      </c>
      <c r="B42" s="2" t="s">
        <v>36</v>
      </c>
      <c r="C42" s="28">
        <v>231589</v>
      </c>
      <c r="E42" s="22" t="s">
        <v>32</v>
      </c>
      <c r="F42" s="1" t="s">
        <v>148</v>
      </c>
    </row>
    <row r="43" spans="1:9" ht="18" customHeight="1" x14ac:dyDescent="0.25">
      <c r="A43" s="27">
        <f t="shared" si="0"/>
        <v>705</v>
      </c>
      <c r="B43" s="2" t="s">
        <v>37</v>
      </c>
      <c r="C43" s="28">
        <v>278973</v>
      </c>
      <c r="E43" s="22" t="s">
        <v>149</v>
      </c>
      <c r="F43" s="1" t="s">
        <v>150</v>
      </c>
    </row>
    <row r="44" spans="1:9" ht="18" customHeight="1" x14ac:dyDescent="0.25">
      <c r="A44" s="27">
        <f t="shared" si="0"/>
        <v>706</v>
      </c>
      <c r="B44" s="2" t="s">
        <v>38</v>
      </c>
      <c r="C44" s="28">
        <v>276469</v>
      </c>
      <c r="E44" s="22" t="s">
        <v>151</v>
      </c>
      <c r="F44" s="1" t="s">
        <v>152</v>
      </c>
    </row>
    <row r="45" spans="1:9" ht="18" customHeight="1" x14ac:dyDescent="0.25">
      <c r="A45" s="27">
        <f t="shared" si="0"/>
        <v>707</v>
      </c>
      <c r="B45" s="2" t="s">
        <v>39</v>
      </c>
      <c r="C45" s="28">
        <v>251372</v>
      </c>
      <c r="E45" s="22" t="s">
        <v>153</v>
      </c>
      <c r="F45" s="1" t="s">
        <v>154</v>
      </c>
    </row>
    <row r="46" spans="1:9" ht="18" customHeight="1" x14ac:dyDescent="0.25">
      <c r="A46" s="27">
        <f t="shared" si="0"/>
        <v>708</v>
      </c>
      <c r="B46" s="2" t="s">
        <v>40</v>
      </c>
      <c r="C46" s="28">
        <v>269202</v>
      </c>
      <c r="D46" s="4">
        <v>3</v>
      </c>
      <c r="E46" t="s">
        <v>157</v>
      </c>
    </row>
    <row r="47" spans="1:9" ht="18" customHeight="1" x14ac:dyDescent="0.25">
      <c r="A47" s="27">
        <f t="shared" si="0"/>
        <v>709</v>
      </c>
      <c r="B47" s="2" t="s">
        <v>41</v>
      </c>
      <c r="C47" s="28">
        <v>199385</v>
      </c>
      <c r="E47" t="s">
        <v>159</v>
      </c>
      <c r="F47"/>
      <c r="G47"/>
      <c r="H47"/>
      <c r="I47"/>
    </row>
    <row r="48" spans="1:9" ht="18" customHeight="1" x14ac:dyDescent="0.25">
      <c r="A48" s="27">
        <f t="shared" si="0"/>
        <v>710</v>
      </c>
      <c r="B48" s="2" t="s">
        <v>42</v>
      </c>
      <c r="C48" s="28">
        <v>281471</v>
      </c>
      <c r="E48" t="s">
        <v>158</v>
      </c>
      <c r="F48"/>
      <c r="G48"/>
      <c r="H48"/>
      <c r="I48"/>
    </row>
    <row r="49" spans="1:9" ht="18" customHeight="1" x14ac:dyDescent="0.25">
      <c r="A49" s="27">
        <f t="shared" si="0"/>
        <v>711</v>
      </c>
      <c r="B49" s="2" t="s">
        <v>43</v>
      </c>
      <c r="C49" s="28">
        <v>233328</v>
      </c>
      <c r="D49" s="4">
        <v>4</v>
      </c>
      <c r="E49" t="s">
        <v>161</v>
      </c>
      <c r="F49"/>
      <c r="G49"/>
      <c r="H49"/>
      <c r="I49"/>
    </row>
    <row r="50" spans="1:9" ht="18" customHeight="1" x14ac:dyDescent="0.25">
      <c r="A50" s="27">
        <f t="shared" si="0"/>
        <v>712</v>
      </c>
      <c r="B50" s="2" t="s">
        <v>44</v>
      </c>
      <c r="C50" s="28">
        <v>202013</v>
      </c>
      <c r="E50" t="s">
        <v>160</v>
      </c>
      <c r="F50"/>
      <c r="G50"/>
      <c r="H50"/>
      <c r="I50"/>
    </row>
    <row r="51" spans="1:9" ht="18" customHeight="1" x14ac:dyDescent="0.25">
      <c r="A51" s="27">
        <f t="shared" si="0"/>
        <v>713</v>
      </c>
      <c r="B51" s="2" t="s">
        <v>45</v>
      </c>
      <c r="C51" s="28">
        <v>225981</v>
      </c>
      <c r="D51" s="4">
        <v>5</v>
      </c>
      <c r="E51" t="s">
        <v>162</v>
      </c>
      <c r="F51"/>
      <c r="G51"/>
      <c r="H51"/>
      <c r="I51"/>
    </row>
    <row r="52" spans="1:9" ht="18" customHeight="1" x14ac:dyDescent="0.25">
      <c r="A52" s="27">
        <f t="shared" si="0"/>
        <v>714</v>
      </c>
      <c r="B52" s="2" t="s">
        <v>46</v>
      </c>
      <c r="C52" s="28">
        <v>174980</v>
      </c>
      <c r="E52" t="s">
        <v>163</v>
      </c>
      <c r="F52"/>
      <c r="G52"/>
      <c r="H52"/>
      <c r="I52"/>
    </row>
    <row r="53" spans="1:9" ht="18" customHeight="1" x14ac:dyDescent="0.25">
      <c r="A53" s="27">
        <f t="shared" si="0"/>
        <v>715</v>
      </c>
      <c r="B53" s="2" t="s">
        <v>47</v>
      </c>
      <c r="C53" s="28">
        <v>231126</v>
      </c>
      <c r="D53" s="4">
        <v>6</v>
      </c>
      <c r="E53" t="s">
        <v>155</v>
      </c>
      <c r="F53"/>
      <c r="G53"/>
      <c r="H53"/>
      <c r="I53"/>
    </row>
    <row r="54" spans="1:9" ht="18" customHeight="1" x14ac:dyDescent="0.25">
      <c r="A54" s="27">
        <f t="shared" si="0"/>
        <v>716</v>
      </c>
      <c r="B54" s="2" t="s">
        <v>48</v>
      </c>
      <c r="C54" s="28">
        <v>212129</v>
      </c>
      <c r="E54" t="s">
        <v>156</v>
      </c>
      <c r="F54"/>
      <c r="G54"/>
      <c r="H54"/>
      <c r="I54"/>
    </row>
    <row r="55" spans="1:9" ht="18" customHeight="1" x14ac:dyDescent="0.25">
      <c r="A55" s="27">
        <f t="shared" si="0"/>
        <v>717</v>
      </c>
      <c r="B55" s="2" t="s">
        <v>49</v>
      </c>
      <c r="C55" s="28">
        <v>211059</v>
      </c>
      <c r="F55"/>
      <c r="G55"/>
      <c r="H55"/>
      <c r="I55"/>
    </row>
    <row r="56" spans="1:9" ht="18" customHeight="1" x14ac:dyDescent="0.25">
      <c r="A56" s="27">
        <f t="shared" si="0"/>
        <v>718</v>
      </c>
      <c r="B56" s="2" t="s">
        <v>50</v>
      </c>
      <c r="C56" s="28">
        <v>170346</v>
      </c>
      <c r="E56"/>
      <c r="F56"/>
      <c r="G56"/>
      <c r="H56"/>
      <c r="I56"/>
    </row>
    <row r="57" spans="1:9" ht="18" customHeight="1" x14ac:dyDescent="0.25">
      <c r="A57" s="27">
        <f t="shared" si="0"/>
        <v>719</v>
      </c>
      <c r="B57" s="2" t="s">
        <v>51</v>
      </c>
      <c r="C57" s="28">
        <v>234659</v>
      </c>
      <c r="F57"/>
      <c r="G57"/>
      <c r="H57"/>
      <c r="I57"/>
    </row>
    <row r="58" spans="1:9" ht="18" customHeight="1" x14ac:dyDescent="0.25">
      <c r="A58" s="27">
        <f t="shared" si="0"/>
        <v>720</v>
      </c>
      <c r="B58" s="2" t="s">
        <v>52</v>
      </c>
      <c r="C58" s="28">
        <v>212408</v>
      </c>
      <c r="F58"/>
      <c r="G58"/>
      <c r="H58"/>
      <c r="I58"/>
    </row>
    <row r="59" spans="1:9" ht="18" customHeight="1" x14ac:dyDescent="0.25">
      <c r="A59" s="27">
        <f t="shared" si="0"/>
        <v>721</v>
      </c>
      <c r="B59" s="2" t="s">
        <v>53</v>
      </c>
      <c r="C59" s="28">
        <v>298148</v>
      </c>
    </row>
    <row r="60" spans="1:9" ht="18" customHeight="1" x14ac:dyDescent="0.25">
      <c r="A60" s="27">
        <f t="shared" si="0"/>
        <v>722</v>
      </c>
      <c r="B60" s="2" t="s">
        <v>54</v>
      </c>
      <c r="C60" s="28">
        <v>207783</v>
      </c>
    </row>
    <row r="61" spans="1:9" ht="18" customHeight="1" x14ac:dyDescent="0.25">
      <c r="A61" s="27">
        <f t="shared" si="0"/>
        <v>723</v>
      </c>
      <c r="B61" s="2" t="s">
        <v>55</v>
      </c>
      <c r="C61" s="28">
        <v>148196</v>
      </c>
    </row>
    <row r="62" spans="1:9" ht="18" customHeight="1" x14ac:dyDescent="0.25">
      <c r="A62" s="27">
        <f t="shared" si="0"/>
        <v>724</v>
      </c>
      <c r="B62" s="2" t="s">
        <v>56</v>
      </c>
      <c r="C62" s="28">
        <v>175154</v>
      </c>
    </row>
    <row r="63" spans="1:9" ht="18" customHeight="1" x14ac:dyDescent="0.25">
      <c r="A63" s="27">
        <f t="shared" si="0"/>
        <v>725</v>
      </c>
      <c r="B63" s="2" t="s">
        <v>57</v>
      </c>
      <c r="C63" s="28">
        <v>154308</v>
      </c>
    </row>
    <row r="64" spans="1:9" ht="18" customHeight="1" x14ac:dyDescent="0.25">
      <c r="A64" s="27">
        <f t="shared" si="0"/>
        <v>726</v>
      </c>
      <c r="B64" s="2" t="s">
        <v>58</v>
      </c>
      <c r="C64" s="28">
        <v>241339</v>
      </c>
    </row>
    <row r="65" spans="1:3" ht="18" customHeight="1" x14ac:dyDescent="0.25">
      <c r="A65" s="27">
        <f t="shared" si="0"/>
        <v>727</v>
      </c>
      <c r="B65" s="2" t="s">
        <v>59</v>
      </c>
      <c r="C65" s="28">
        <v>159085</v>
      </c>
    </row>
    <row r="66" spans="1:3" ht="18" customHeight="1" x14ac:dyDescent="0.25">
      <c r="A66" s="27">
        <f t="shared" si="0"/>
        <v>728</v>
      </c>
      <c r="B66" s="2" t="s">
        <v>60</v>
      </c>
      <c r="C66" s="28">
        <v>211543</v>
      </c>
    </row>
    <row r="67" spans="1:3" ht="18" customHeight="1" x14ac:dyDescent="0.25">
      <c r="A67" s="27">
        <f t="shared" si="0"/>
        <v>729</v>
      </c>
      <c r="B67" s="2" t="s">
        <v>61</v>
      </c>
      <c r="C67" s="28">
        <v>179918</v>
      </c>
    </row>
    <row r="68" spans="1:3" ht="18" customHeight="1" x14ac:dyDescent="0.25">
      <c r="A68" s="27">
        <f t="shared" si="0"/>
        <v>730</v>
      </c>
      <c r="B68" s="2" t="s">
        <v>62</v>
      </c>
      <c r="C68" s="28">
        <v>205042</v>
      </c>
    </row>
    <row r="69" spans="1:3" ht="18" customHeight="1" x14ac:dyDescent="0.25">
      <c r="A69" s="27">
        <f t="shared" si="0"/>
        <v>731</v>
      </c>
      <c r="B69" s="2" t="s">
        <v>63</v>
      </c>
      <c r="C69" s="28">
        <v>185908</v>
      </c>
    </row>
    <row r="70" spans="1:3" ht="18" customHeight="1" x14ac:dyDescent="0.25">
      <c r="A70" s="27">
        <f t="shared" si="0"/>
        <v>732</v>
      </c>
      <c r="B70" s="2" t="s">
        <v>64</v>
      </c>
      <c r="C70" s="28">
        <v>190684</v>
      </c>
    </row>
    <row r="71" spans="1:3" ht="18" customHeight="1" x14ac:dyDescent="0.25">
      <c r="A71" s="27">
        <f t="shared" si="0"/>
        <v>733</v>
      </c>
      <c r="B71" s="2" t="s">
        <v>65</v>
      </c>
      <c r="C71" s="28">
        <v>161687</v>
      </c>
    </row>
    <row r="72" spans="1:3" ht="18" customHeight="1" x14ac:dyDescent="0.25">
      <c r="A72" s="27">
        <f t="shared" si="0"/>
        <v>734</v>
      </c>
      <c r="B72" s="2" t="s">
        <v>66</v>
      </c>
      <c r="C72" s="28">
        <v>205577</v>
      </c>
    </row>
    <row r="73" spans="1:3" ht="18" customHeight="1" x14ac:dyDescent="0.25">
      <c r="A73" s="27">
        <f t="shared" si="0"/>
        <v>735</v>
      </c>
      <c r="B73" s="2" t="s">
        <v>67</v>
      </c>
      <c r="C73" s="28">
        <v>203256</v>
      </c>
    </row>
    <row r="74" spans="1:3" ht="18" customHeight="1" x14ac:dyDescent="0.25">
      <c r="A74" s="27">
        <f t="shared" si="0"/>
        <v>736</v>
      </c>
      <c r="B74" s="2" t="s">
        <v>68</v>
      </c>
      <c r="C74" s="28">
        <v>224853</v>
      </c>
    </row>
    <row r="75" spans="1:3" ht="18" customHeight="1" x14ac:dyDescent="0.25">
      <c r="A75" s="27">
        <f t="shared" si="0"/>
        <v>737</v>
      </c>
      <c r="B75" s="2" t="s">
        <v>69</v>
      </c>
      <c r="C75" s="28">
        <v>253517</v>
      </c>
    </row>
    <row r="76" spans="1:3" ht="18" customHeight="1" x14ac:dyDescent="0.25">
      <c r="A76" s="27">
        <f t="shared" si="0"/>
        <v>738</v>
      </c>
      <c r="B76" s="2" t="s">
        <v>70</v>
      </c>
      <c r="C76" s="28">
        <v>149626</v>
      </c>
    </row>
    <row r="77" spans="1:3" ht="18" customHeight="1" x14ac:dyDescent="0.25">
      <c r="A77" s="27">
        <f t="shared" si="0"/>
        <v>739</v>
      </c>
      <c r="B77" s="2" t="s">
        <v>71</v>
      </c>
      <c r="C77" s="28">
        <v>216838</v>
      </c>
    </row>
    <row r="78" spans="1:3" ht="18" customHeight="1" x14ac:dyDescent="0.25">
      <c r="A78" s="27">
        <f t="shared" si="0"/>
        <v>740</v>
      </c>
      <c r="B78" s="2" t="s">
        <v>72</v>
      </c>
      <c r="C78" s="28">
        <v>143040</v>
      </c>
    </row>
    <row r="79" spans="1:3" ht="18" customHeight="1" x14ac:dyDescent="0.25">
      <c r="A79" s="27">
        <f t="shared" si="0"/>
        <v>741</v>
      </c>
      <c r="B79" s="2" t="s">
        <v>73</v>
      </c>
      <c r="C79" s="28">
        <v>291797</v>
      </c>
    </row>
    <row r="80" spans="1:3" ht="18" customHeight="1" x14ac:dyDescent="0.25">
      <c r="A80" s="27">
        <f t="shared" si="0"/>
        <v>742</v>
      </c>
      <c r="B80" s="2" t="s">
        <v>74</v>
      </c>
      <c r="C80" s="28">
        <v>194158</v>
      </c>
    </row>
    <row r="81" spans="1:3" ht="18" customHeight="1" x14ac:dyDescent="0.25">
      <c r="A81" s="27">
        <f t="shared" si="0"/>
        <v>743</v>
      </c>
      <c r="B81" s="2" t="s">
        <v>75</v>
      </c>
      <c r="C81" s="28">
        <v>234278</v>
      </c>
    </row>
    <row r="82" spans="1:3" ht="18" customHeight="1" x14ac:dyDescent="0.25">
      <c r="A82" s="27">
        <f t="shared" si="0"/>
        <v>744</v>
      </c>
      <c r="B82" s="2" t="s">
        <v>76</v>
      </c>
      <c r="C82" s="28">
        <v>252418</v>
      </c>
    </row>
    <row r="83" spans="1:3" ht="18" customHeight="1" x14ac:dyDescent="0.25">
      <c r="A83" s="27">
        <f t="shared" si="0"/>
        <v>745</v>
      </c>
      <c r="B83" s="2" t="s">
        <v>77</v>
      </c>
      <c r="C83" s="28">
        <v>160052</v>
      </c>
    </row>
    <row r="84" spans="1:3" ht="18" customHeight="1" x14ac:dyDescent="0.25">
      <c r="A84" s="27">
        <f t="shared" si="0"/>
        <v>746</v>
      </c>
      <c r="B84" s="2" t="s">
        <v>78</v>
      </c>
      <c r="C84" s="28">
        <v>151697</v>
      </c>
    </row>
    <row r="85" spans="1:3" ht="18" customHeight="1" x14ac:dyDescent="0.25">
      <c r="A85" s="27">
        <f t="shared" si="0"/>
        <v>747</v>
      </c>
      <c r="B85" s="2" t="s">
        <v>79</v>
      </c>
      <c r="C85" s="28">
        <v>180943</v>
      </c>
    </row>
    <row r="86" spans="1:3" ht="18" customHeight="1" x14ac:dyDescent="0.25">
      <c r="A86" s="27">
        <f t="shared" si="0"/>
        <v>748</v>
      </c>
      <c r="B86" s="2" t="s">
        <v>80</v>
      </c>
      <c r="C86" s="28">
        <v>249532</v>
      </c>
    </row>
    <row r="87" spans="1:3" ht="18" customHeight="1" x14ac:dyDescent="0.25">
      <c r="A87" s="27">
        <f t="shared" si="0"/>
        <v>749</v>
      </c>
      <c r="B87" s="2" t="s">
        <v>81</v>
      </c>
      <c r="C87" s="28">
        <v>174215</v>
      </c>
    </row>
    <row r="88" spans="1:3" ht="18" customHeight="1" x14ac:dyDescent="0.25">
      <c r="A88" s="27">
        <f t="shared" si="0"/>
        <v>750</v>
      </c>
      <c r="B88" s="2" t="s">
        <v>82</v>
      </c>
      <c r="C88" s="28">
        <v>235892</v>
      </c>
    </row>
    <row r="89" spans="1:3" ht="18" customHeight="1" x14ac:dyDescent="0.25">
      <c r="A89" s="27">
        <f t="shared" si="0"/>
        <v>751</v>
      </c>
      <c r="B89" s="2" t="s">
        <v>83</v>
      </c>
      <c r="C89" s="28">
        <v>152630</v>
      </c>
    </row>
    <row r="90" spans="1:3" ht="18" customHeight="1" x14ac:dyDescent="0.25">
      <c r="A90" s="27">
        <f t="shared" si="0"/>
        <v>752</v>
      </c>
      <c r="B90" s="2" t="s">
        <v>84</v>
      </c>
      <c r="C90" s="28">
        <v>175198</v>
      </c>
    </row>
    <row r="91" spans="1:3" ht="18" customHeight="1" x14ac:dyDescent="0.25">
      <c r="A91" s="27">
        <f t="shared" si="0"/>
        <v>753</v>
      </c>
      <c r="B91" s="2" t="s">
        <v>85</v>
      </c>
      <c r="C91" s="28">
        <v>167296</v>
      </c>
    </row>
    <row r="92" spans="1:3" ht="18" customHeight="1" x14ac:dyDescent="0.25">
      <c r="A92" s="27">
        <f t="shared" si="0"/>
        <v>754</v>
      </c>
      <c r="B92" s="2" t="s">
        <v>86</v>
      </c>
      <c r="C92" s="28">
        <v>239236</v>
      </c>
    </row>
    <row r="93" spans="1:3" ht="18" customHeight="1" x14ac:dyDescent="0.25">
      <c r="A93" s="27">
        <f t="shared" si="0"/>
        <v>755</v>
      </c>
      <c r="B93" s="2" t="s">
        <v>87</v>
      </c>
      <c r="C93" s="28">
        <v>246136</v>
      </c>
    </row>
    <row r="94" spans="1:3" ht="18" customHeight="1" x14ac:dyDescent="0.25">
      <c r="A94" s="27">
        <f t="shared" si="0"/>
        <v>756</v>
      </c>
      <c r="B94" s="2" t="s">
        <v>88</v>
      </c>
      <c r="C94" s="28">
        <v>266875</v>
      </c>
    </row>
    <row r="95" spans="1:3" ht="18" customHeight="1" x14ac:dyDescent="0.25">
      <c r="A95" s="27">
        <f t="shared" si="0"/>
        <v>757</v>
      </c>
      <c r="B95" s="2" t="s">
        <v>89</v>
      </c>
      <c r="C95" s="28">
        <v>217470</v>
      </c>
    </row>
    <row r="96" spans="1:3" ht="18" customHeight="1" x14ac:dyDescent="0.25">
      <c r="A96" s="27">
        <f t="shared" si="0"/>
        <v>758</v>
      </c>
      <c r="B96" s="2" t="s">
        <v>90</v>
      </c>
      <c r="C96" s="28">
        <v>305179</v>
      </c>
    </row>
    <row r="97" spans="1:3" ht="18" customHeight="1" x14ac:dyDescent="0.25">
      <c r="A97" s="27">
        <f t="shared" si="0"/>
        <v>759</v>
      </c>
      <c r="B97" s="2" t="s">
        <v>91</v>
      </c>
      <c r="C97" s="28">
        <v>98771</v>
      </c>
    </row>
    <row r="98" spans="1:3" ht="18" customHeight="1" x14ac:dyDescent="0.25">
      <c r="A98" s="27">
        <f t="shared" si="0"/>
        <v>760</v>
      </c>
      <c r="B98" s="2" t="s">
        <v>92</v>
      </c>
      <c r="C98" s="28">
        <v>236763</v>
      </c>
    </row>
    <row r="99" spans="1:3" ht="18" customHeight="1" x14ac:dyDescent="0.25">
      <c r="A99" s="27">
        <f t="shared" si="0"/>
        <v>761</v>
      </c>
      <c r="B99" s="2" t="s">
        <v>93</v>
      </c>
      <c r="C99" s="28">
        <v>228422</v>
      </c>
    </row>
    <row r="100" spans="1:3" ht="18" customHeight="1" x14ac:dyDescent="0.25">
      <c r="A100" s="27">
        <f t="shared" si="0"/>
        <v>762</v>
      </c>
      <c r="B100" s="2" t="s">
        <v>94</v>
      </c>
      <c r="C100" s="28">
        <v>276564</v>
      </c>
    </row>
    <row r="101" spans="1:3" ht="18" customHeight="1" x14ac:dyDescent="0.25">
      <c r="A101" s="27">
        <f t="shared" si="0"/>
        <v>763</v>
      </c>
      <c r="B101" s="2" t="s">
        <v>95</v>
      </c>
      <c r="C101" s="28">
        <v>276031</v>
      </c>
    </row>
    <row r="102" spans="1:3" ht="18" customHeight="1" x14ac:dyDescent="0.25">
      <c r="A102" s="27">
        <f t="shared" si="0"/>
        <v>764</v>
      </c>
      <c r="B102" s="2" t="s">
        <v>96</v>
      </c>
      <c r="C102" s="28">
        <v>231531</v>
      </c>
    </row>
    <row r="103" spans="1:3" ht="18" customHeight="1" x14ac:dyDescent="0.25">
      <c r="A103" s="27">
        <f t="shared" si="0"/>
        <v>765</v>
      </c>
      <c r="B103" s="2" t="s">
        <v>97</v>
      </c>
      <c r="C103" s="28">
        <v>224342</v>
      </c>
    </row>
    <row r="104" spans="1:3" ht="18" customHeight="1" x14ac:dyDescent="0.25">
      <c r="A104" s="27">
        <f t="shared" si="0"/>
        <v>766</v>
      </c>
      <c r="B104" s="2" t="s">
        <v>98</v>
      </c>
      <c r="C104" s="28">
        <v>152313</v>
      </c>
    </row>
    <row r="105" spans="1:3" ht="18" customHeight="1" x14ac:dyDescent="0.25">
      <c r="A105" s="27">
        <f t="shared" ref="A105:A146" si="1">A104+1</f>
        <v>767</v>
      </c>
      <c r="B105" s="2" t="s">
        <v>99</v>
      </c>
      <c r="C105" s="28">
        <v>264332</v>
      </c>
    </row>
    <row r="106" spans="1:3" ht="18" customHeight="1" x14ac:dyDescent="0.25">
      <c r="A106" s="27">
        <f t="shared" si="1"/>
        <v>768</v>
      </c>
      <c r="B106" s="2" t="s">
        <v>100</v>
      </c>
      <c r="C106" s="28">
        <v>149590</v>
      </c>
    </row>
    <row r="107" spans="1:3" ht="18" customHeight="1" x14ac:dyDescent="0.25">
      <c r="A107" s="27">
        <f t="shared" si="1"/>
        <v>769</v>
      </c>
      <c r="B107" s="2" t="s">
        <v>101</v>
      </c>
      <c r="C107" s="28">
        <v>163997</v>
      </c>
    </row>
    <row r="108" spans="1:3" ht="18" customHeight="1" x14ac:dyDescent="0.25">
      <c r="A108" s="27">
        <f t="shared" si="1"/>
        <v>770</v>
      </c>
      <c r="B108" s="2" t="s">
        <v>102</v>
      </c>
      <c r="C108" s="28">
        <v>259881</v>
      </c>
    </row>
    <row r="109" spans="1:3" ht="18" customHeight="1" x14ac:dyDescent="0.25">
      <c r="A109" s="27">
        <f t="shared" si="1"/>
        <v>771</v>
      </c>
      <c r="B109" s="2" t="s">
        <v>103</v>
      </c>
      <c r="C109" s="28">
        <v>229442</v>
      </c>
    </row>
    <row r="110" spans="1:3" ht="18" customHeight="1" x14ac:dyDescent="0.25">
      <c r="A110" s="27">
        <f t="shared" si="1"/>
        <v>772</v>
      </c>
      <c r="B110" s="2" t="s">
        <v>104</v>
      </c>
      <c r="C110" s="28">
        <v>161113</v>
      </c>
    </row>
    <row r="111" spans="1:3" ht="18" customHeight="1" x14ac:dyDescent="0.25">
      <c r="A111" s="27">
        <f t="shared" si="1"/>
        <v>773</v>
      </c>
      <c r="B111" s="2" t="s">
        <v>105</v>
      </c>
      <c r="C111" s="28">
        <v>205985</v>
      </c>
    </row>
    <row r="112" spans="1:3" ht="18" customHeight="1" x14ac:dyDescent="0.25">
      <c r="A112" s="27">
        <f t="shared" si="1"/>
        <v>774</v>
      </c>
      <c r="B112" s="2" t="s">
        <v>106</v>
      </c>
      <c r="C112" s="28">
        <v>197006</v>
      </c>
    </row>
    <row r="113" spans="1:3" ht="18" customHeight="1" x14ac:dyDescent="0.25">
      <c r="A113" s="27">
        <f t="shared" si="1"/>
        <v>775</v>
      </c>
      <c r="B113" s="2" t="s">
        <v>107</v>
      </c>
      <c r="C113" s="28">
        <v>315082</v>
      </c>
    </row>
    <row r="114" spans="1:3" ht="18" customHeight="1" x14ac:dyDescent="0.25">
      <c r="A114" s="27">
        <f t="shared" si="1"/>
        <v>776</v>
      </c>
      <c r="B114" s="2" t="s">
        <v>108</v>
      </c>
      <c r="C114" s="28">
        <v>235323</v>
      </c>
    </row>
    <row r="115" spans="1:3" ht="18" customHeight="1" x14ac:dyDescent="0.25">
      <c r="A115" s="27">
        <f t="shared" si="1"/>
        <v>777</v>
      </c>
      <c r="B115" s="2" t="s">
        <v>109</v>
      </c>
      <c r="C115" s="28">
        <v>166785</v>
      </c>
    </row>
    <row r="116" spans="1:3" ht="18" customHeight="1" x14ac:dyDescent="0.25">
      <c r="A116" s="27">
        <f t="shared" si="1"/>
        <v>778</v>
      </c>
      <c r="B116" s="2" t="s">
        <v>110</v>
      </c>
      <c r="C116" s="28">
        <v>286067</v>
      </c>
    </row>
    <row r="117" spans="1:3" ht="18" customHeight="1" x14ac:dyDescent="0.25">
      <c r="A117" s="27">
        <f t="shared" si="1"/>
        <v>779</v>
      </c>
      <c r="B117" s="2" t="s">
        <v>111</v>
      </c>
      <c r="C117" s="28">
        <v>137852</v>
      </c>
    </row>
    <row r="118" spans="1:3" ht="18" customHeight="1" x14ac:dyDescent="0.25">
      <c r="A118" s="27">
        <f t="shared" si="1"/>
        <v>780</v>
      </c>
      <c r="B118" s="2" t="s">
        <v>112</v>
      </c>
      <c r="C118" s="28">
        <v>143536</v>
      </c>
    </row>
    <row r="119" spans="1:3" ht="18" customHeight="1" x14ac:dyDescent="0.25">
      <c r="A119" s="27">
        <f t="shared" si="1"/>
        <v>781</v>
      </c>
      <c r="B119" s="2" t="s">
        <v>113</v>
      </c>
      <c r="C119" s="28">
        <v>267647</v>
      </c>
    </row>
    <row r="120" spans="1:3" ht="18" customHeight="1" x14ac:dyDescent="0.25">
      <c r="A120" s="27">
        <f t="shared" si="1"/>
        <v>782</v>
      </c>
      <c r="B120" s="2" t="s">
        <v>114</v>
      </c>
      <c r="C120" s="28">
        <v>196361</v>
      </c>
    </row>
    <row r="121" spans="1:3" ht="18" customHeight="1" x14ac:dyDescent="0.25">
      <c r="A121" s="27">
        <f t="shared" si="1"/>
        <v>783</v>
      </c>
      <c r="B121" s="2" t="s">
        <v>115</v>
      </c>
      <c r="C121" s="28">
        <v>219781</v>
      </c>
    </row>
    <row r="122" spans="1:3" ht="18" customHeight="1" x14ac:dyDescent="0.25">
      <c r="A122" s="27">
        <f t="shared" si="1"/>
        <v>784</v>
      </c>
      <c r="B122" s="2" t="s">
        <v>116</v>
      </c>
      <c r="C122" s="28">
        <v>235539</v>
      </c>
    </row>
    <row r="123" spans="1:3" ht="18" customHeight="1" x14ac:dyDescent="0.25">
      <c r="A123" s="27">
        <f t="shared" si="1"/>
        <v>785</v>
      </c>
      <c r="B123" s="2" t="s">
        <v>117</v>
      </c>
      <c r="C123" s="28">
        <v>257341</v>
      </c>
    </row>
    <row r="124" spans="1:3" ht="18" customHeight="1" x14ac:dyDescent="0.25">
      <c r="A124" s="27">
        <f t="shared" si="1"/>
        <v>786</v>
      </c>
      <c r="B124" s="2" t="s">
        <v>118</v>
      </c>
      <c r="C124" s="28">
        <v>274840</v>
      </c>
    </row>
    <row r="125" spans="1:3" ht="18" customHeight="1" x14ac:dyDescent="0.25">
      <c r="A125" s="27">
        <f t="shared" si="1"/>
        <v>787</v>
      </c>
      <c r="B125" s="2" t="s">
        <v>119</v>
      </c>
      <c r="C125" s="28">
        <v>188828</v>
      </c>
    </row>
    <row r="126" spans="1:3" ht="18" customHeight="1" x14ac:dyDescent="0.25">
      <c r="A126" s="27">
        <f t="shared" si="1"/>
        <v>788</v>
      </c>
      <c r="B126" s="2" t="s">
        <v>120</v>
      </c>
      <c r="C126" s="28">
        <v>262346</v>
      </c>
    </row>
    <row r="127" spans="1:3" ht="18" customHeight="1" x14ac:dyDescent="0.25">
      <c r="A127" s="27">
        <f t="shared" si="1"/>
        <v>789</v>
      </c>
      <c r="B127" s="2" t="s">
        <v>121</v>
      </c>
      <c r="C127" s="28">
        <v>197239</v>
      </c>
    </row>
    <row r="128" spans="1:3" ht="18" customHeight="1" x14ac:dyDescent="0.25">
      <c r="A128" s="27">
        <f t="shared" si="1"/>
        <v>790</v>
      </c>
      <c r="B128" s="2" t="s">
        <v>122</v>
      </c>
      <c r="C128" s="28">
        <v>200030</v>
      </c>
    </row>
    <row r="129" spans="1:3" ht="18" customHeight="1" x14ac:dyDescent="0.25">
      <c r="A129" s="27">
        <f t="shared" si="1"/>
        <v>791</v>
      </c>
      <c r="B129" s="2" t="s">
        <v>123</v>
      </c>
      <c r="C129" s="28">
        <v>230901</v>
      </c>
    </row>
    <row r="130" spans="1:3" ht="18" customHeight="1" x14ac:dyDescent="0.25">
      <c r="A130" s="27">
        <f t="shared" si="1"/>
        <v>792</v>
      </c>
      <c r="B130" s="2" t="s">
        <v>124</v>
      </c>
      <c r="C130" s="28">
        <v>209804</v>
      </c>
    </row>
    <row r="131" spans="1:3" ht="18" customHeight="1" x14ac:dyDescent="0.25">
      <c r="A131" s="27">
        <f t="shared" si="1"/>
        <v>793</v>
      </c>
      <c r="B131" s="2" t="s">
        <v>125</v>
      </c>
      <c r="C131" s="28">
        <v>235620</v>
      </c>
    </row>
    <row r="132" spans="1:3" ht="18" customHeight="1" x14ac:dyDescent="0.25">
      <c r="A132" s="27">
        <f t="shared" si="1"/>
        <v>794</v>
      </c>
      <c r="B132" s="2" t="s">
        <v>126</v>
      </c>
      <c r="C132" s="28">
        <v>241677</v>
      </c>
    </row>
    <row r="133" spans="1:3" ht="18" customHeight="1" x14ac:dyDescent="0.25">
      <c r="A133" s="27">
        <f t="shared" si="1"/>
        <v>795</v>
      </c>
      <c r="B133" s="2" t="s">
        <v>127</v>
      </c>
      <c r="C133" s="28">
        <v>237564</v>
      </c>
    </row>
    <row r="134" spans="1:3" ht="18" customHeight="1" x14ac:dyDescent="0.25">
      <c r="A134" s="27">
        <f t="shared" si="1"/>
        <v>796</v>
      </c>
      <c r="B134" s="2" t="s">
        <v>128</v>
      </c>
      <c r="C134" s="28">
        <v>207814</v>
      </c>
    </row>
    <row r="135" spans="1:3" ht="18" customHeight="1" x14ac:dyDescent="0.25">
      <c r="A135" s="27">
        <f t="shared" si="1"/>
        <v>797</v>
      </c>
      <c r="B135" s="2" t="s">
        <v>129</v>
      </c>
      <c r="C135" s="28">
        <v>189798</v>
      </c>
    </row>
    <row r="136" spans="1:3" ht="18" customHeight="1" x14ac:dyDescent="0.25">
      <c r="A136" s="27">
        <f t="shared" si="1"/>
        <v>798</v>
      </c>
      <c r="B136" s="2" t="s">
        <v>130</v>
      </c>
      <c r="C136" s="28">
        <v>161974</v>
      </c>
    </row>
    <row r="137" spans="1:3" ht="18" customHeight="1" x14ac:dyDescent="0.25">
      <c r="A137" s="27">
        <f t="shared" si="1"/>
        <v>799</v>
      </c>
      <c r="B137" s="2" t="s">
        <v>131</v>
      </c>
      <c r="C137" s="28">
        <v>231698</v>
      </c>
    </row>
    <row r="138" spans="1:3" ht="18" customHeight="1" x14ac:dyDescent="0.25">
      <c r="A138" s="27">
        <f t="shared" si="1"/>
        <v>800</v>
      </c>
      <c r="B138" s="2" t="s">
        <v>132</v>
      </c>
      <c r="C138" s="28">
        <v>134304</v>
      </c>
    </row>
    <row r="139" spans="1:3" ht="18" customHeight="1" x14ac:dyDescent="0.25">
      <c r="A139" s="27">
        <f t="shared" si="1"/>
        <v>801</v>
      </c>
      <c r="B139" s="2" t="s">
        <v>133</v>
      </c>
      <c r="C139" s="28">
        <v>211220</v>
      </c>
    </row>
    <row r="140" spans="1:3" ht="18" customHeight="1" x14ac:dyDescent="0.25">
      <c r="A140" s="27">
        <f t="shared" si="1"/>
        <v>802</v>
      </c>
      <c r="B140" s="2" t="s">
        <v>134</v>
      </c>
      <c r="C140" s="28">
        <v>269792</v>
      </c>
    </row>
    <row r="141" spans="1:3" ht="18" customHeight="1" x14ac:dyDescent="0.25">
      <c r="A141" s="27">
        <f t="shared" si="1"/>
        <v>803</v>
      </c>
      <c r="B141" s="2" t="s">
        <v>135</v>
      </c>
      <c r="C141" s="28">
        <v>244497</v>
      </c>
    </row>
    <row r="142" spans="1:3" ht="18" customHeight="1" x14ac:dyDescent="0.25">
      <c r="A142" s="27">
        <f t="shared" si="1"/>
        <v>804</v>
      </c>
      <c r="B142" s="2" t="s">
        <v>136</v>
      </c>
      <c r="C142" s="28">
        <v>236346</v>
      </c>
    </row>
    <row r="143" spans="1:3" ht="18" customHeight="1" x14ac:dyDescent="0.25">
      <c r="A143" s="27">
        <f t="shared" si="1"/>
        <v>805</v>
      </c>
      <c r="B143" s="2" t="s">
        <v>137</v>
      </c>
      <c r="C143" s="28">
        <v>173502</v>
      </c>
    </row>
    <row r="144" spans="1:3" ht="18" customHeight="1" x14ac:dyDescent="0.25">
      <c r="A144" s="27">
        <f t="shared" si="1"/>
        <v>806</v>
      </c>
      <c r="B144" s="2" t="s">
        <v>138</v>
      </c>
      <c r="C144" s="28">
        <v>221879</v>
      </c>
    </row>
    <row r="145" spans="1:3" ht="18" customHeight="1" x14ac:dyDescent="0.25">
      <c r="A145" s="27">
        <f t="shared" si="1"/>
        <v>807</v>
      </c>
      <c r="B145" s="2" t="s">
        <v>139</v>
      </c>
      <c r="C145" s="28">
        <v>175503</v>
      </c>
    </row>
    <row r="146" spans="1:3" ht="18" customHeight="1" x14ac:dyDescent="0.25">
      <c r="A146" s="27">
        <f t="shared" si="1"/>
        <v>808</v>
      </c>
      <c r="B146" s="2" t="s">
        <v>140</v>
      </c>
      <c r="C146" s="28">
        <v>187117</v>
      </c>
    </row>
    <row r="147" spans="1:3" ht="18" customHeight="1" thickBot="1" x14ac:dyDescent="0.3">
      <c r="A147" s="29" t="s">
        <v>141</v>
      </c>
      <c r="B147" s="29"/>
      <c r="C147" s="30">
        <v>23047392</v>
      </c>
    </row>
    <row r="148" spans="1:3" ht="18" customHeight="1" thickTop="1" x14ac:dyDescent="0.25">
      <c r="A148" s="4" t="s">
        <v>166</v>
      </c>
      <c r="C148" s="72">
        <f>AVERAGE(C39:C146)</f>
        <v>213401.77777777778</v>
      </c>
    </row>
  </sheetData>
  <mergeCells count="1">
    <mergeCell ref="B9:E9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05F3C-2BD1-4148-86D9-6B894098FC70}">
  <dimension ref="A3:B7"/>
  <sheetViews>
    <sheetView workbookViewId="0"/>
  </sheetViews>
  <sheetFormatPr defaultRowHeight="13.2" x14ac:dyDescent="0.25"/>
  <cols>
    <col min="1" max="1" width="17.6640625" bestFit="1" customWidth="1"/>
  </cols>
  <sheetData>
    <row r="3" spans="1:2" x14ac:dyDescent="0.25">
      <c r="A3" s="21" t="s">
        <v>146</v>
      </c>
      <c r="B3" s="21">
        <v>702</v>
      </c>
    </row>
    <row r="4" spans="1:2" x14ac:dyDescent="0.25">
      <c r="A4" s="21" t="s">
        <v>32</v>
      </c>
      <c r="B4" s="21" t="str">
        <f>VLOOKUP($B$3,'VLOOKUP answers'!$A$39:$C$146,2,FALSE)</f>
        <v>Alma Taylor</v>
      </c>
    </row>
    <row r="5" spans="1:2" x14ac:dyDescent="0.25">
      <c r="A5" s="21" t="s">
        <v>149</v>
      </c>
      <c r="B5" s="21">
        <f>VLOOKUP($B$3,'VLOOKUP answers'!$A$39:$C$146,3,FALSE)</f>
        <v>207362</v>
      </c>
    </row>
    <row r="6" spans="1:2" x14ac:dyDescent="0.25">
      <c r="A6" s="21" t="s">
        <v>151</v>
      </c>
      <c r="B6" s="73">
        <f>B5/'VLOOKUP answers'!C148</f>
        <v>0.97169762201293752</v>
      </c>
    </row>
    <row r="7" spans="1:2" x14ac:dyDescent="0.25">
      <c r="A7" s="21" t="s">
        <v>153</v>
      </c>
      <c r="B7" s="21" t="str">
        <f>IF(B6&lt;95%,"UNDERPERFORMING","NO")</f>
        <v>NO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5"/>
  <sheetViews>
    <sheetView zoomScale="120" zoomScaleNormal="120" workbookViewId="0"/>
  </sheetViews>
  <sheetFormatPr defaultRowHeight="18" customHeight="1" x14ac:dyDescent="0.25"/>
  <cols>
    <col min="1" max="1" width="16.44140625" style="4" customWidth="1"/>
    <col min="2" max="7" width="10.6640625" style="4" customWidth="1"/>
    <col min="8" max="16384" width="8.88671875" style="4"/>
  </cols>
  <sheetData>
    <row r="1" spans="1:10" ht="18" customHeight="1" x14ac:dyDescent="0.25">
      <c r="A1" s="13" t="s">
        <v>202</v>
      </c>
    </row>
    <row r="2" spans="1:10" ht="18" customHeight="1" x14ac:dyDescent="0.25">
      <c r="A2" s="3" t="s">
        <v>13</v>
      </c>
    </row>
    <row r="3" spans="1:10" ht="18" customHeight="1" x14ac:dyDescent="0.25">
      <c r="A3" s="31" t="s">
        <v>14</v>
      </c>
      <c r="J3" s="4" t="s">
        <v>206</v>
      </c>
    </row>
    <row r="4" spans="1:10" ht="18" customHeight="1" x14ac:dyDescent="0.25">
      <c r="A4" s="31" t="s">
        <v>15</v>
      </c>
      <c r="J4" s="4" t="s">
        <v>207</v>
      </c>
    </row>
    <row r="5" spans="1:10" ht="18" customHeight="1" x14ac:dyDescent="0.25">
      <c r="A5" s="31" t="s">
        <v>16</v>
      </c>
      <c r="J5" s="4" t="s">
        <v>208</v>
      </c>
    </row>
    <row r="6" spans="1:10" ht="18" customHeight="1" thickBot="1" x14ac:dyDescent="0.3">
      <c r="A6" s="31"/>
      <c r="J6" s="4" t="s">
        <v>209</v>
      </c>
    </row>
    <row r="7" spans="1:10" ht="18" customHeight="1" thickBot="1" x14ac:dyDescent="0.3">
      <c r="A7" s="46" t="s">
        <v>22</v>
      </c>
      <c r="B7" s="47">
        <v>1000</v>
      </c>
      <c r="C7" s="47">
        <v>1500</v>
      </c>
      <c r="D7" s="47">
        <v>2000</v>
      </c>
      <c r="E7" s="47">
        <v>2500</v>
      </c>
      <c r="F7" s="48">
        <v>3000</v>
      </c>
      <c r="J7" s="4" t="s">
        <v>210</v>
      </c>
    </row>
    <row r="8" spans="1:10" ht="18" customHeight="1" x14ac:dyDescent="0.25">
      <c r="A8" s="49" t="s">
        <v>18</v>
      </c>
      <c r="B8" s="50">
        <v>10</v>
      </c>
      <c r="C8" s="50">
        <v>9.6</v>
      </c>
      <c r="D8" s="50">
        <v>9.1999999999999993</v>
      </c>
      <c r="E8" s="50">
        <v>9.1</v>
      </c>
      <c r="F8" s="50">
        <v>9</v>
      </c>
    </row>
    <row r="9" spans="1:10" ht="18" customHeight="1" x14ac:dyDescent="0.25">
      <c r="A9" s="51" t="s">
        <v>24</v>
      </c>
      <c r="B9" s="52">
        <v>2.4</v>
      </c>
      <c r="C9" s="52">
        <v>2.4</v>
      </c>
      <c r="D9" s="52">
        <v>2.4</v>
      </c>
      <c r="E9" s="52">
        <v>2.35</v>
      </c>
      <c r="F9" s="52">
        <v>2.35</v>
      </c>
    </row>
    <row r="10" spans="1:10" ht="18" customHeight="1" x14ac:dyDescent="0.25">
      <c r="A10" s="31"/>
      <c r="B10" s="31"/>
      <c r="C10" s="31"/>
      <c r="D10" s="31"/>
      <c r="E10" s="31"/>
      <c r="F10" s="31"/>
    </row>
    <row r="11" spans="1:10" ht="18" customHeight="1" x14ac:dyDescent="0.25">
      <c r="A11" s="53"/>
      <c r="B11" s="54"/>
      <c r="C11" s="54"/>
      <c r="D11" s="54"/>
      <c r="E11" s="54"/>
      <c r="F11" s="55"/>
    </row>
    <row r="12" spans="1:10" ht="18" customHeight="1" x14ac:dyDescent="0.25">
      <c r="A12" s="56" t="s">
        <v>17</v>
      </c>
      <c r="B12" s="3"/>
      <c r="C12" s="3"/>
      <c r="D12" s="3"/>
      <c r="E12" s="57"/>
      <c r="F12" s="58"/>
    </row>
    <row r="13" spans="1:10" ht="18" customHeight="1" x14ac:dyDescent="0.25">
      <c r="A13" s="56"/>
      <c r="B13" s="3"/>
      <c r="C13" s="3"/>
      <c r="D13" s="3"/>
      <c r="E13" s="3"/>
      <c r="F13" s="58"/>
    </row>
    <row r="14" spans="1:10" ht="18" customHeight="1" x14ac:dyDescent="0.25">
      <c r="A14" s="56" t="s">
        <v>19</v>
      </c>
      <c r="B14" s="3"/>
      <c r="C14" s="3"/>
      <c r="D14" s="3"/>
      <c r="E14" s="74"/>
      <c r="F14" s="58"/>
    </row>
    <row r="15" spans="1:10" ht="18" customHeight="1" thickBot="1" x14ac:dyDescent="0.3">
      <c r="A15" s="56" t="s">
        <v>23</v>
      </c>
      <c r="B15" s="3"/>
      <c r="C15" s="3"/>
      <c r="D15" s="3"/>
      <c r="E15" s="74"/>
      <c r="F15" s="58"/>
    </row>
    <row r="16" spans="1:10" ht="18" customHeight="1" thickBot="1" x14ac:dyDescent="0.3">
      <c r="A16" s="56" t="s">
        <v>20</v>
      </c>
      <c r="B16" s="3"/>
      <c r="C16" s="3"/>
      <c r="D16" s="3"/>
      <c r="E16" s="75"/>
      <c r="F16" s="58"/>
    </row>
    <row r="17" spans="1:15" ht="18" customHeight="1" x14ac:dyDescent="0.25">
      <c r="A17" s="59"/>
      <c r="B17" s="60"/>
      <c r="C17" s="60"/>
      <c r="D17" s="60"/>
      <c r="E17" s="60"/>
      <c r="F17" s="61"/>
    </row>
    <row r="19" spans="1:15" ht="18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1" spans="1:15" ht="18" customHeight="1" x14ac:dyDescent="0.25">
      <c r="A21" s="4" t="s">
        <v>183</v>
      </c>
      <c r="B21" s="10" t="s">
        <v>184</v>
      </c>
      <c r="C21" s="10" t="s">
        <v>185</v>
      </c>
      <c r="D21" s="10" t="s">
        <v>186</v>
      </c>
      <c r="E21" s="10" t="s">
        <v>187</v>
      </c>
      <c r="F21" s="10" t="s">
        <v>188</v>
      </c>
      <c r="H21" s="4" t="s">
        <v>192</v>
      </c>
    </row>
    <row r="22" spans="1:15" ht="18" customHeight="1" x14ac:dyDescent="0.25">
      <c r="A22" s="4" t="s">
        <v>189</v>
      </c>
      <c r="B22" s="11">
        <v>8.4</v>
      </c>
      <c r="C22" s="11">
        <v>10.5</v>
      </c>
      <c r="D22" s="11">
        <v>11.7</v>
      </c>
      <c r="E22" s="11">
        <v>12.3</v>
      </c>
      <c r="F22" s="11">
        <v>15.3</v>
      </c>
      <c r="H22" s="4" t="s">
        <v>197</v>
      </c>
    </row>
    <row r="23" spans="1:15" ht="18" customHeight="1" x14ac:dyDescent="0.25">
      <c r="A23" s="4" t="s">
        <v>190</v>
      </c>
      <c r="B23" s="11">
        <v>11.200000000000001</v>
      </c>
      <c r="C23" s="11">
        <v>14</v>
      </c>
      <c r="D23" s="11">
        <v>15.6</v>
      </c>
      <c r="E23" s="11">
        <v>16.400000000000002</v>
      </c>
      <c r="F23" s="11">
        <v>20.400000000000002</v>
      </c>
      <c r="H23" s="4" t="s">
        <v>198</v>
      </c>
    </row>
    <row r="24" spans="1:15" ht="18" customHeight="1" thickBot="1" x14ac:dyDescent="0.3">
      <c r="A24" s="4" t="s">
        <v>191</v>
      </c>
      <c r="B24" s="11">
        <v>12.600000000000001</v>
      </c>
      <c r="C24" s="11">
        <v>15.75</v>
      </c>
      <c r="D24" s="11">
        <v>17.549999999999997</v>
      </c>
      <c r="E24" s="11">
        <v>18.450000000000003</v>
      </c>
      <c r="F24" s="11">
        <v>22.950000000000003</v>
      </c>
    </row>
    <row r="25" spans="1:15" ht="18" customHeight="1" thickBot="1" x14ac:dyDescent="0.3">
      <c r="H25" s="16" t="s">
        <v>183</v>
      </c>
      <c r="I25" s="41"/>
      <c r="J25" s="37" t="s">
        <v>184</v>
      </c>
    </row>
    <row r="26" spans="1:15" ht="18" customHeight="1" thickBot="1" x14ac:dyDescent="0.3"/>
    <row r="27" spans="1:15" ht="18" customHeight="1" thickBot="1" x14ac:dyDescent="0.3">
      <c r="H27" s="16"/>
      <c r="I27" s="41"/>
      <c r="J27" s="37" t="s">
        <v>3</v>
      </c>
      <c r="K27" s="42" t="s">
        <v>196</v>
      </c>
    </row>
    <row r="28" spans="1:15" ht="18" customHeight="1" x14ac:dyDescent="0.25">
      <c r="H28" s="36" t="s">
        <v>193</v>
      </c>
      <c r="I28" s="12"/>
      <c r="J28" s="38">
        <v>40</v>
      </c>
      <c r="K28" s="76"/>
    </row>
    <row r="29" spans="1:15" ht="18" customHeight="1" x14ac:dyDescent="0.25">
      <c r="H29" s="34" t="s">
        <v>194</v>
      </c>
      <c r="I29" s="33"/>
      <c r="J29" s="39">
        <v>10</v>
      </c>
      <c r="K29" s="78"/>
    </row>
    <row r="30" spans="1:15" ht="18" customHeight="1" x14ac:dyDescent="0.25">
      <c r="H30" s="34" t="s">
        <v>195</v>
      </c>
      <c r="I30" s="33"/>
      <c r="J30" s="39">
        <v>3</v>
      </c>
      <c r="K30" s="78"/>
    </row>
    <row r="31" spans="1:15" ht="18" customHeight="1" thickBot="1" x14ac:dyDescent="0.3">
      <c r="H31" s="35" t="s">
        <v>1</v>
      </c>
      <c r="I31" s="14"/>
      <c r="J31" s="40">
        <f>SUM(J28:J30)</f>
        <v>53</v>
      </c>
      <c r="K31" s="79"/>
    </row>
    <row r="32" spans="1:15" ht="18" customHeight="1" x14ac:dyDescent="0.25">
      <c r="H32" s="4" t="s">
        <v>199</v>
      </c>
    </row>
    <row r="33" spans="8:8" ht="18" customHeight="1" x14ac:dyDescent="0.25">
      <c r="H33" s="4" t="s">
        <v>211</v>
      </c>
    </row>
    <row r="34" spans="8:8" ht="18" customHeight="1" x14ac:dyDescent="0.25">
      <c r="H34" s="4" t="s">
        <v>200</v>
      </c>
    </row>
    <row r="35" spans="8:8" ht="18" customHeight="1" x14ac:dyDescent="0.25">
      <c r="H35" s="4" t="s">
        <v>212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78A86-0EC2-4B50-86B3-17D7317AF516}">
  <dimension ref="A1:O35"/>
  <sheetViews>
    <sheetView topLeftCell="A21" zoomScale="120" zoomScaleNormal="120" workbookViewId="0">
      <selection activeCell="H35" sqref="H35"/>
    </sheetView>
  </sheetViews>
  <sheetFormatPr defaultRowHeight="18" customHeight="1" x14ac:dyDescent="0.25"/>
  <cols>
    <col min="1" max="1" width="16.44140625" style="4" customWidth="1"/>
    <col min="2" max="7" width="10.6640625" style="4" customWidth="1"/>
    <col min="8" max="16384" width="8.88671875" style="4"/>
  </cols>
  <sheetData>
    <row r="1" spans="1:9" ht="18" customHeight="1" x14ac:dyDescent="0.25">
      <c r="A1" s="13" t="s">
        <v>202</v>
      </c>
    </row>
    <row r="2" spans="1:9" ht="18" customHeight="1" x14ac:dyDescent="0.25">
      <c r="A2" s="3" t="s">
        <v>13</v>
      </c>
    </row>
    <row r="3" spans="1:9" ht="18" customHeight="1" x14ac:dyDescent="0.25">
      <c r="A3" s="31" t="s">
        <v>14</v>
      </c>
      <c r="I3" s="4" t="s">
        <v>206</v>
      </c>
    </row>
    <row r="4" spans="1:9" ht="18" customHeight="1" x14ac:dyDescent="0.25">
      <c r="A4" s="31" t="s">
        <v>15</v>
      </c>
      <c r="I4" s="4" t="s">
        <v>207</v>
      </c>
    </row>
    <row r="5" spans="1:9" ht="18" customHeight="1" x14ac:dyDescent="0.25">
      <c r="A5" s="31" t="s">
        <v>16</v>
      </c>
      <c r="I5" s="4" t="s">
        <v>208</v>
      </c>
    </row>
    <row r="6" spans="1:9" ht="18" customHeight="1" thickBot="1" x14ac:dyDescent="0.3">
      <c r="A6" s="31"/>
      <c r="I6" s="4" t="s">
        <v>209</v>
      </c>
    </row>
    <row r="7" spans="1:9" ht="18" customHeight="1" thickBot="1" x14ac:dyDescent="0.3">
      <c r="A7" s="46" t="s">
        <v>22</v>
      </c>
      <c r="B7" s="47">
        <v>1000</v>
      </c>
      <c r="C7" s="47">
        <v>1500</v>
      </c>
      <c r="D7" s="47">
        <v>2000</v>
      </c>
      <c r="E7" s="47">
        <v>2500</v>
      </c>
      <c r="F7" s="48">
        <v>3000</v>
      </c>
      <c r="I7" s="4" t="s">
        <v>210</v>
      </c>
    </row>
    <row r="8" spans="1:9" ht="18" customHeight="1" x14ac:dyDescent="0.25">
      <c r="A8" s="49" t="s">
        <v>18</v>
      </c>
      <c r="B8" s="50">
        <v>10</v>
      </c>
      <c r="C8" s="50">
        <v>9.6</v>
      </c>
      <c r="D8" s="50">
        <v>9.1999999999999993</v>
      </c>
      <c r="E8" s="50">
        <v>9.1</v>
      </c>
      <c r="F8" s="50">
        <v>9</v>
      </c>
    </row>
    <row r="9" spans="1:9" ht="18" customHeight="1" x14ac:dyDescent="0.25">
      <c r="A9" s="51" t="s">
        <v>24</v>
      </c>
      <c r="B9" s="52">
        <v>2.4</v>
      </c>
      <c r="C9" s="52">
        <v>2.4</v>
      </c>
      <c r="D9" s="52">
        <v>2.4</v>
      </c>
      <c r="E9" s="52">
        <v>2.35</v>
      </c>
      <c r="F9" s="52">
        <v>2.35</v>
      </c>
    </row>
    <row r="10" spans="1:9" ht="18" customHeight="1" x14ac:dyDescent="0.25">
      <c r="A10" s="31"/>
      <c r="B10" s="31"/>
      <c r="C10" s="31"/>
      <c r="D10" s="31"/>
      <c r="E10" s="31"/>
      <c r="F10" s="31"/>
    </row>
    <row r="11" spans="1:9" ht="18" customHeight="1" x14ac:dyDescent="0.25">
      <c r="A11" s="53"/>
      <c r="B11" s="54"/>
      <c r="C11" s="54"/>
      <c r="D11" s="54"/>
      <c r="E11" s="54"/>
      <c r="F11" s="55"/>
    </row>
    <row r="12" spans="1:9" ht="18" customHeight="1" x14ac:dyDescent="0.25">
      <c r="A12" s="56" t="s">
        <v>17</v>
      </c>
      <c r="B12" s="3"/>
      <c r="C12" s="3"/>
      <c r="D12" s="3"/>
      <c r="E12" s="57">
        <v>1000</v>
      </c>
      <c r="F12" s="58"/>
    </row>
    <row r="13" spans="1:9" ht="18" customHeight="1" x14ac:dyDescent="0.25">
      <c r="A13" s="56"/>
      <c r="B13" s="3"/>
      <c r="C13" s="3"/>
      <c r="D13" s="3"/>
      <c r="E13" s="3"/>
      <c r="F13" s="58"/>
    </row>
    <row r="14" spans="1:9" ht="18" customHeight="1" x14ac:dyDescent="0.25">
      <c r="A14" s="56" t="s">
        <v>19</v>
      </c>
      <c r="B14" s="3"/>
      <c r="C14" s="3"/>
      <c r="D14" s="3"/>
      <c r="E14" s="74">
        <f>HLOOKUP(E12,B7:F9,2,FALSE)</f>
        <v>10</v>
      </c>
      <c r="F14" s="58"/>
    </row>
    <row r="15" spans="1:9" ht="18" customHeight="1" thickBot="1" x14ac:dyDescent="0.3">
      <c r="A15" s="56" t="s">
        <v>23</v>
      </c>
      <c r="B15" s="3"/>
      <c r="C15" s="3"/>
      <c r="D15" s="3"/>
      <c r="E15" s="74">
        <f>HLOOKUP(E12,B7:F9,3,FALSE)</f>
        <v>2.4</v>
      </c>
      <c r="F15" s="58"/>
    </row>
    <row r="16" spans="1:9" ht="18" customHeight="1" thickBot="1" x14ac:dyDescent="0.3">
      <c r="A16" s="56" t="s">
        <v>20</v>
      </c>
      <c r="B16" s="3"/>
      <c r="C16" s="3"/>
      <c r="D16" s="3"/>
      <c r="E16" s="75">
        <f>E14-E15</f>
        <v>7.6</v>
      </c>
      <c r="F16" s="58"/>
    </row>
    <row r="17" spans="1:15" ht="18" customHeight="1" x14ac:dyDescent="0.25">
      <c r="A17" s="59"/>
      <c r="B17" s="60"/>
      <c r="C17" s="60"/>
      <c r="D17" s="60"/>
      <c r="E17" s="60"/>
      <c r="F17" s="61"/>
    </row>
    <row r="19" spans="1:15" ht="18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1" spans="1:15" ht="18" customHeight="1" x14ac:dyDescent="0.25">
      <c r="A21" s="4" t="s">
        <v>183</v>
      </c>
      <c r="B21" s="64" t="s">
        <v>184</v>
      </c>
      <c r="C21" s="64" t="s">
        <v>185</v>
      </c>
      <c r="D21" s="64" t="s">
        <v>186</v>
      </c>
      <c r="E21" s="64" t="s">
        <v>187</v>
      </c>
      <c r="F21" s="64" t="s">
        <v>188</v>
      </c>
      <c r="H21" s="4" t="s">
        <v>192</v>
      </c>
    </row>
    <row r="22" spans="1:15" ht="18" customHeight="1" x14ac:dyDescent="0.25">
      <c r="A22" s="4" t="s">
        <v>189</v>
      </c>
      <c r="B22" s="11">
        <v>8.4</v>
      </c>
      <c r="C22" s="11">
        <v>10.5</v>
      </c>
      <c r="D22" s="11">
        <v>11.7</v>
      </c>
      <c r="E22" s="11">
        <v>12.3</v>
      </c>
      <c r="F22" s="11">
        <v>15.3</v>
      </c>
      <c r="H22" s="4" t="s">
        <v>197</v>
      </c>
    </row>
    <row r="23" spans="1:15" ht="18" customHeight="1" x14ac:dyDescent="0.25">
      <c r="A23" s="4" t="s">
        <v>190</v>
      </c>
      <c r="B23" s="11">
        <v>11.200000000000001</v>
      </c>
      <c r="C23" s="11">
        <v>14</v>
      </c>
      <c r="D23" s="11">
        <v>15.6</v>
      </c>
      <c r="E23" s="11">
        <v>16.400000000000002</v>
      </c>
      <c r="F23" s="11">
        <v>20.400000000000002</v>
      </c>
      <c r="H23" s="4" t="s">
        <v>198</v>
      </c>
    </row>
    <row r="24" spans="1:15" ht="18" customHeight="1" thickBot="1" x14ac:dyDescent="0.3">
      <c r="A24" s="4" t="s">
        <v>191</v>
      </c>
      <c r="B24" s="11">
        <v>12.600000000000001</v>
      </c>
      <c r="C24" s="11">
        <v>15.75</v>
      </c>
      <c r="D24" s="11">
        <v>17.549999999999997</v>
      </c>
      <c r="E24" s="11">
        <v>18.450000000000003</v>
      </c>
      <c r="F24" s="11">
        <v>22.950000000000003</v>
      </c>
    </row>
    <row r="25" spans="1:15" ht="18" customHeight="1" thickBot="1" x14ac:dyDescent="0.3">
      <c r="H25" s="16" t="s">
        <v>183</v>
      </c>
      <c r="I25" s="41"/>
      <c r="J25" s="37" t="s">
        <v>184</v>
      </c>
    </row>
    <row r="26" spans="1:15" ht="18" customHeight="1" thickBot="1" x14ac:dyDescent="0.3"/>
    <row r="27" spans="1:15" ht="18" customHeight="1" thickBot="1" x14ac:dyDescent="0.3">
      <c r="H27" s="16"/>
      <c r="I27" s="41"/>
      <c r="J27" s="37" t="s">
        <v>3</v>
      </c>
      <c r="K27" s="42" t="s">
        <v>196</v>
      </c>
    </row>
    <row r="28" spans="1:15" ht="18" customHeight="1" x14ac:dyDescent="0.25">
      <c r="H28" s="36" t="s">
        <v>193</v>
      </c>
      <c r="I28" s="12"/>
      <c r="J28" s="38">
        <v>40</v>
      </c>
      <c r="K28" s="76">
        <f>HLOOKUP($J$25,$B$21:$F$24,2,FALSE)*J28</f>
        <v>336</v>
      </c>
    </row>
    <row r="29" spans="1:15" ht="18" customHeight="1" x14ac:dyDescent="0.25">
      <c r="H29" s="34" t="s">
        <v>194</v>
      </c>
      <c r="I29" s="33"/>
      <c r="J29" s="39">
        <v>10</v>
      </c>
      <c r="K29" s="76">
        <f>HLOOKUP($J$25,$B$21:$F$24,3,FALSE)*J29</f>
        <v>112.00000000000001</v>
      </c>
    </row>
    <row r="30" spans="1:15" ht="18" customHeight="1" x14ac:dyDescent="0.25">
      <c r="H30" s="34" t="s">
        <v>195</v>
      </c>
      <c r="I30" s="33"/>
      <c r="J30" s="39">
        <v>3</v>
      </c>
      <c r="K30" s="76">
        <f>HLOOKUP($J$25,$B$21:$F$24,4,FALSE)*J30</f>
        <v>37.800000000000004</v>
      </c>
    </row>
    <row r="31" spans="1:15" ht="18" customHeight="1" thickBot="1" x14ac:dyDescent="0.3">
      <c r="H31" s="35" t="s">
        <v>1</v>
      </c>
      <c r="I31" s="14"/>
      <c r="J31" s="40">
        <f>SUM(J28:J30)</f>
        <v>53</v>
      </c>
      <c r="K31" s="77">
        <f>SUM(K28:K30)</f>
        <v>485.8</v>
      </c>
    </row>
    <row r="32" spans="1:15" ht="18" customHeight="1" x14ac:dyDescent="0.25">
      <c r="H32" s="4" t="s">
        <v>199</v>
      </c>
    </row>
    <row r="33" spans="8:8" ht="18" customHeight="1" x14ac:dyDescent="0.25">
      <c r="H33" s="4" t="s">
        <v>211</v>
      </c>
    </row>
    <row r="34" spans="8:8" ht="18" customHeight="1" x14ac:dyDescent="0.25">
      <c r="H34" s="4" t="s">
        <v>200</v>
      </c>
    </row>
    <row r="35" spans="8:8" ht="18" customHeight="1" x14ac:dyDescent="0.25">
      <c r="H35" s="4" t="s">
        <v>212</v>
      </c>
    </row>
  </sheetData>
  <dataValidations count="1">
    <dataValidation type="list" allowBlank="1" showInputMessage="1" showErrorMessage="1" sqref="E12" xr:uid="{0CABE3A2-C4BC-4F4F-AAB8-823191BA26B6}">
      <formula1>"1000,1500,2000,2500,3000"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VLOOKUP questions</vt:lpstr>
      <vt:lpstr>VLOOKUP answers</vt:lpstr>
      <vt:lpstr>REPORT answer</vt:lpstr>
      <vt:lpstr>HLOOKUP questions</vt:lpstr>
      <vt:lpstr>HLOOKUP answers</vt:lpstr>
    </vt:vector>
  </TitlesOfParts>
  <Company>Wakefield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Support Unit</dc:creator>
  <cp:lastModifiedBy>Customer</cp:lastModifiedBy>
  <dcterms:created xsi:type="dcterms:W3CDTF">2015-06-03T10:24:27Z</dcterms:created>
  <dcterms:modified xsi:type="dcterms:W3CDTF">2022-05-25T12:40:06Z</dcterms:modified>
</cp:coreProperties>
</file>